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8_{1ED42D05-5F80-4555-8309-F579FA0DC954}" xr6:coauthVersionLast="47" xr6:coauthVersionMax="47" xr10:uidLastSave="{00000000-0000-0000-0000-000000000000}"/>
  <bookViews>
    <workbookView xWindow="-28920" yWindow="-480" windowWidth="29040" windowHeight="15840" xr2:uid="{9DBE34BF-21F8-4952-A2DB-96A4B8E6F060}"/>
  </bookViews>
  <sheets>
    <sheet name="SSPR Mapping adjustments May 23" sheetId="4" r:id="rId1"/>
    <sheet name="Current Support Scale plus 6%" sheetId="3" r:id="rId2"/>
    <sheet name="SSPR with 6% for 23-24" sheetId="1" r:id="rId3"/>
  </sheets>
  <definedNames>
    <definedName name="_xlnm.Print_Area" localSheetId="1">'Current Support Scale plus 6%'!$A$1:$I$42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E6" i="3" s="1"/>
  <c r="C7" i="3"/>
  <c r="D7" i="3"/>
  <c r="E7" i="3" s="1"/>
  <c r="C8" i="3"/>
  <c r="D8" i="3"/>
  <c r="E8" i="3" s="1"/>
  <c r="C9" i="3"/>
  <c r="D9" i="3"/>
  <c r="E9" i="3" s="1"/>
  <c r="C10" i="3"/>
  <c r="D10" i="3"/>
  <c r="E10" i="3" s="1"/>
  <c r="C11" i="3"/>
  <c r="D11" i="3"/>
  <c r="E11" i="3" s="1"/>
  <c r="C12" i="3"/>
  <c r="D12" i="3"/>
  <c r="E12" i="3" s="1"/>
  <c r="C13" i="3"/>
  <c r="D13" i="3"/>
  <c r="E13" i="3" s="1"/>
  <c r="C14" i="3"/>
  <c r="D14" i="3"/>
  <c r="E14" i="3" s="1"/>
  <c r="C15" i="3"/>
  <c r="D15" i="3"/>
  <c r="E15" i="3" s="1"/>
  <c r="C16" i="3"/>
  <c r="D16" i="3"/>
  <c r="E16" i="3" s="1"/>
  <c r="C17" i="3"/>
  <c r="D17" i="3"/>
  <c r="E17" i="3" s="1"/>
  <c r="C18" i="3"/>
  <c r="D18" i="3"/>
  <c r="E18" i="3" s="1"/>
  <c r="C19" i="3"/>
  <c r="D19" i="3"/>
  <c r="E19" i="3" s="1"/>
  <c r="C20" i="3"/>
  <c r="D20" i="3"/>
  <c r="E20" i="3" s="1"/>
  <c r="C21" i="3"/>
  <c r="D21" i="3"/>
  <c r="E21" i="3" s="1"/>
  <c r="C22" i="3"/>
  <c r="D22" i="3"/>
  <c r="E22" i="3" s="1"/>
  <c r="C23" i="3"/>
  <c r="D23" i="3"/>
  <c r="E23" i="3" s="1"/>
  <c r="C24" i="3"/>
  <c r="D24" i="3"/>
  <c r="E24" i="3" s="1"/>
  <c r="C25" i="3"/>
  <c r="D25" i="3"/>
  <c r="E25" i="3" s="1"/>
  <c r="C26" i="3"/>
  <c r="D26" i="3"/>
  <c r="E26" i="3" s="1"/>
  <c r="C27" i="3"/>
  <c r="D27" i="3"/>
  <c r="E27" i="3" s="1"/>
  <c r="C28" i="3"/>
  <c r="D28" i="3"/>
  <c r="E28" i="3" s="1"/>
  <c r="C29" i="3"/>
  <c r="D29" i="3"/>
  <c r="E29" i="3" s="1"/>
  <c r="C30" i="3"/>
  <c r="D30" i="3"/>
  <c r="E30" i="3" s="1"/>
  <c r="C31" i="3"/>
  <c r="D31" i="3"/>
  <c r="E31" i="3" s="1"/>
  <c r="C32" i="3"/>
  <c r="D32" i="3"/>
  <c r="E32" i="3" s="1"/>
  <c r="C33" i="3"/>
  <c r="D33" i="3"/>
  <c r="E33" i="3" s="1"/>
  <c r="C34" i="3"/>
  <c r="D34" i="3"/>
  <c r="E34" i="3" s="1"/>
  <c r="C35" i="3"/>
  <c r="D35" i="3"/>
  <c r="E35" i="3" s="1"/>
  <c r="C36" i="3"/>
  <c r="D36" i="3"/>
  <c r="E36" i="3" s="1"/>
  <c r="C37" i="3"/>
  <c r="D37" i="3"/>
  <c r="E37" i="3" s="1"/>
  <c r="C38" i="3"/>
  <c r="D38" i="3"/>
  <c r="E38" i="3" s="1"/>
  <c r="C39" i="3"/>
  <c r="D39" i="3"/>
  <c r="E39" i="3" s="1"/>
  <c r="C40" i="3"/>
  <c r="D40" i="3"/>
  <c r="E40" i="3" s="1"/>
  <c r="C41" i="3"/>
  <c r="D41" i="3"/>
  <c r="E41" i="3" s="1"/>
  <c r="C42" i="3"/>
  <c r="D42" i="3"/>
  <c r="E42" i="3" s="1"/>
</calcChain>
</file>

<file path=xl/sharedStrings.xml><?xml version="1.0" encoding="utf-8"?>
<sst xmlns="http://schemas.openxmlformats.org/spreadsheetml/2006/main" count="160" uniqueCount="63">
  <si>
    <t>Current Remuneration</t>
  </si>
  <si>
    <t>Grade Name</t>
  </si>
  <si>
    <t>Grade Step</t>
  </si>
  <si>
    <t>Apprentice</t>
  </si>
  <si>
    <t>Band 200</t>
  </si>
  <si>
    <t>Band 300</t>
  </si>
  <si>
    <t>Band 400</t>
  </si>
  <si>
    <t>Band 500</t>
  </si>
  <si>
    <t>20</t>
  </si>
  <si>
    <t>21</t>
  </si>
  <si>
    <t>23</t>
  </si>
  <si>
    <t>25</t>
  </si>
  <si>
    <t>27</t>
  </si>
  <si>
    <t>Mean</t>
  </si>
  <si>
    <t>22</t>
  </si>
  <si>
    <t>24</t>
  </si>
  <si>
    <t>26</t>
  </si>
  <si>
    <t>28</t>
  </si>
  <si>
    <t>30</t>
  </si>
  <si>
    <t>32</t>
  </si>
  <si>
    <t>34</t>
  </si>
  <si>
    <t>36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</si>
  <si>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</si>
  <si>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</si>
  <si>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</si>
  <si>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</si>
  <si>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</si>
  <si>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</si>
  <si>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</si>
  <si>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</si>
  <si>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</si>
  <si>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</si>
  <si>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42</t>
  </si>
  <si>
    <t>44</t>
  </si>
  <si>
    <t>46</t>
  </si>
  <si>
    <t>48</t>
  </si>
  <si>
    <t>50</t>
  </si>
  <si>
    <t>52</t>
  </si>
  <si>
    <t>54</t>
  </si>
  <si>
    <t>56</t>
  </si>
  <si>
    <t xml:space="preserve">2022/23 FTE Salary </t>
  </si>
  <si>
    <t>22/23 - 23/24 Increase %</t>
  </si>
  <si>
    <t>2023/24 FTE Salary</t>
  </si>
  <si>
    <t>SSPR With 6% Uplift</t>
  </si>
  <si>
    <t>2023/24 Hourly</t>
  </si>
  <si>
    <t>2022/23 Hourly</t>
  </si>
  <si>
    <t>not used</t>
  </si>
  <si>
    <t>Hourly</t>
  </si>
  <si>
    <t>Annual</t>
  </si>
  <si>
    <t>Point</t>
  </si>
  <si>
    <t xml:space="preserve">Spinal </t>
  </si>
  <si>
    <t>Current</t>
  </si>
  <si>
    <t>Current Scales</t>
  </si>
  <si>
    <t>Overall Mean</t>
  </si>
  <si>
    <t>Support Staff Pay Reform Mapping - from August 2023 (assuming 1 August 2023 effective date) with 6% Annual Uplift and May 2023 Mapping Adjustment Incorporated</t>
  </si>
  <si>
    <t>22/23 - 23/24 Increase % (exc. uplift)</t>
  </si>
  <si>
    <t>2023/24</t>
  </si>
  <si>
    <t>Step</t>
  </si>
  <si>
    <r>
      <t xml:space="preserve">Changes </t>
    </r>
    <r>
      <rPr>
        <u/>
        <sz val="11"/>
        <color theme="1"/>
        <rFont val="Calibri"/>
        <family val="2"/>
        <scheme val="minor"/>
      </rPr>
      <t>underlined</t>
    </r>
  </si>
  <si>
    <t>Adjusted Mapping May 2023</t>
  </si>
  <si>
    <t>Current Offer February 2023</t>
  </si>
  <si>
    <t>Existing Support Staff Spine with 6% Uplift effective August 1st 2023</t>
  </si>
  <si>
    <t>Adjustments to Support Staff Pay Reform Pay Spine Mapping -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</si>
</sst>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&quot;£&quot;#,##0"/>
    <numFmt numFmtId="165" formatCode="0.0%"/>
    <numFmt numFmtId="166" formatCode="&quot;£&quot;#,##0.00"/>
    <numFmt numFmtId="167" formatCode="&quot;£&quot;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u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/>
      <bottom style="hair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auto="1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double">
        <color indexed="64"/>
      </right>
      <top/>
      <bottom style="hair">
        <color auto="1"/>
      </bottom>
      <diagonal/>
    </border>
    <border>
      <left style="thin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</cellStyleXfs>
  <cellXfs count="202">
    <xf numFmtId="0" fontId="0" fillId="0" borderId="0" xfId="0"/>
    <xf numFmtId="165" fontId="0" fillId="0" borderId="2" xfId="1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4" fontId="2" fillId="3" borderId="8" xfId="1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4" borderId="16" xfId="0" applyFont="1" applyFill="1" applyBorder="1" applyAlignment="1">
      <alignment horizontal="center"/>
    </xf>
    <xf numFmtId="0" fontId="3" fillId="4" borderId="16" xfId="0" quotePrefix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5" xfId="0" quotePrefix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 wrapText="1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3" fillId="4" borderId="22" xfId="0" applyNumberFormat="1" applyFont="1" applyFill="1" applyBorder="1" applyAlignment="1">
      <alignment horizontal="center"/>
    </xf>
    <xf numFmtId="164" fontId="3" fillId="5" borderId="23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4" fontId="3" fillId="4" borderId="25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 horizontal="center" wrapText="1"/>
    </xf>
    <xf numFmtId="165" fontId="0" fillId="0" borderId="29" xfId="1" applyNumberFormat="1" applyFont="1" applyBorder="1" applyAlignment="1">
      <alignment horizontal="center"/>
    </xf>
    <xf numFmtId="165" fontId="0" fillId="0" borderId="30" xfId="1" applyNumberFormat="1" applyFont="1" applyBorder="1" applyAlignment="1">
      <alignment horizontal="center"/>
    </xf>
    <xf numFmtId="165" fontId="0" fillId="0" borderId="31" xfId="1" applyNumberFormat="1" applyFont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1" fontId="3" fillId="0" borderId="33" xfId="1" applyNumberFormat="1" applyFont="1" applyFill="1" applyBorder="1" applyAlignment="1">
      <alignment horizontal="center"/>
    </xf>
    <xf numFmtId="1" fontId="3" fillId="0" borderId="34" xfId="1" applyNumberFormat="1" applyFont="1" applyFill="1" applyBorder="1" applyAlignment="1">
      <alignment horizontal="center"/>
    </xf>
    <xf numFmtId="164" fontId="3" fillId="0" borderId="35" xfId="1" applyNumberFormat="1" applyFont="1" applyFill="1" applyBorder="1" applyAlignment="1">
      <alignment horizontal="center"/>
    </xf>
    <xf numFmtId="165" fontId="3" fillId="0" borderId="35" xfId="1" applyNumberFormat="1" applyFont="1" applyFill="1" applyBorder="1" applyAlignment="1">
      <alignment horizontal="center"/>
    </xf>
    <xf numFmtId="1" fontId="3" fillId="0" borderId="36" xfId="1" applyNumberFormat="1" applyFont="1" applyFill="1" applyBorder="1" applyAlignment="1">
      <alignment horizontal="center"/>
    </xf>
    <xf numFmtId="1" fontId="3" fillId="0" borderId="38" xfId="1" applyNumberFormat="1" applyFont="1" applyFill="1" applyBorder="1" applyAlignment="1">
      <alignment horizontal="center"/>
    </xf>
    <xf numFmtId="164" fontId="3" fillId="0" borderId="39" xfId="1" applyNumberFormat="1" applyFont="1" applyFill="1" applyBorder="1" applyAlignment="1">
      <alignment horizontal="center"/>
    </xf>
    <xf numFmtId="165" fontId="3" fillId="0" borderId="39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164" fontId="2" fillId="0" borderId="5" xfId="0" quotePrefix="1" applyNumberFormat="1" applyFont="1" applyBorder="1" applyAlignment="1">
      <alignment horizontal="center" wrapText="1"/>
    </xf>
    <xf numFmtId="1" fontId="4" fillId="0" borderId="37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" fontId="4" fillId="0" borderId="36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 wrapText="1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3" fillId="4" borderId="22" xfId="0" applyNumberFormat="1" applyFont="1" applyFill="1" applyBorder="1" applyAlignment="1">
      <alignment horizontal="center"/>
    </xf>
    <xf numFmtId="166" fontId="3" fillId="5" borderId="14" xfId="0" applyNumberFormat="1" applyFont="1" applyFill="1" applyBorder="1" applyAlignment="1">
      <alignment horizontal="center"/>
    </xf>
    <xf numFmtId="166" fontId="3" fillId="5" borderId="23" xfId="0" applyNumberFormat="1" applyFont="1" applyFill="1" applyBorder="1" applyAlignment="1">
      <alignment horizontal="center"/>
    </xf>
    <xf numFmtId="166" fontId="2" fillId="2" borderId="24" xfId="0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4" xfId="0" applyNumberFormat="1" applyFont="1" applyFill="1" applyBorder="1" applyAlignment="1">
      <alignment horizontal="center"/>
    </xf>
    <xf numFmtId="166" fontId="3" fillId="4" borderId="25" xfId="0" applyNumberFormat="1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/>
    </xf>
    <xf numFmtId="166" fontId="3" fillId="0" borderId="39" xfId="1" applyNumberFormat="1" applyFont="1" applyFill="1" applyBorder="1" applyAlignment="1">
      <alignment horizontal="center"/>
    </xf>
    <xf numFmtId="166" fontId="3" fillId="0" borderId="3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9" fontId="6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7" borderId="42" xfId="2" applyFont="1" applyFill="1" applyBorder="1" applyAlignment="1">
      <alignment horizontal="center"/>
    </xf>
    <xf numFmtId="0" fontId="10" fillId="7" borderId="0" xfId="2" applyFont="1" applyFill="1" applyAlignment="1">
      <alignment horizontal="center"/>
    </xf>
    <xf numFmtId="3" fontId="9" fillId="0" borderId="0" xfId="2" applyNumberFormat="1" applyFont="1" applyAlignment="1">
      <alignment horizontal="center"/>
    </xf>
    <xf numFmtId="166" fontId="9" fillId="0" borderId="0" xfId="2" applyNumberFormat="1" applyFont="1" applyAlignment="1">
      <alignment horizontal="center"/>
    </xf>
    <xf numFmtId="164" fontId="9" fillId="0" borderId="0" xfId="2" applyNumberFormat="1" applyFont="1" applyAlignment="1">
      <alignment horizontal="center"/>
    </xf>
    <xf numFmtId="0" fontId="9" fillId="5" borderId="8" xfId="2" applyFont="1" applyFill="1" applyBorder="1" applyAlignment="1">
      <alignment horizontal="center"/>
    </xf>
    <xf numFmtId="0" fontId="9" fillId="0" borderId="26" xfId="2" applyFont="1" applyBorder="1" applyAlignment="1">
      <alignment horizontal="center"/>
    </xf>
    <xf numFmtId="3" fontId="9" fillId="0" borderId="42" xfId="2" applyNumberFormat="1" applyFont="1" applyBorder="1" applyAlignment="1">
      <alignment horizontal="center"/>
    </xf>
    <xf numFmtId="166" fontId="9" fillId="0" borderId="42" xfId="2" applyNumberFormat="1" applyFont="1" applyBorder="1" applyAlignment="1">
      <alignment horizontal="center"/>
    </xf>
    <xf numFmtId="166" fontId="9" fillId="0" borderId="26" xfId="2" applyNumberFormat="1" applyFont="1" applyBorder="1" applyAlignment="1">
      <alignment horizontal="center"/>
    </xf>
    <xf numFmtId="164" fontId="9" fillId="0" borderId="23" xfId="2" applyNumberFormat="1" applyFont="1" applyBorder="1" applyAlignment="1">
      <alignment horizontal="center"/>
    </xf>
    <xf numFmtId="6" fontId="11" fillId="0" borderId="23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/>
    </xf>
    <xf numFmtId="166" fontId="9" fillId="0" borderId="15" xfId="2" applyNumberFormat="1" applyFont="1" applyBorder="1" applyAlignment="1">
      <alignment horizontal="center"/>
    </xf>
    <xf numFmtId="164" fontId="9" fillId="0" borderId="14" xfId="2" applyNumberFormat="1" applyFont="1" applyBorder="1" applyAlignment="1">
      <alignment horizontal="center"/>
    </xf>
    <xf numFmtId="6" fontId="11" fillId="0" borderId="14" xfId="2" applyNumberFormat="1" applyFont="1" applyBorder="1" applyAlignment="1">
      <alignment horizontal="center" vertical="center"/>
    </xf>
    <xf numFmtId="0" fontId="9" fillId="5" borderId="5" xfId="2" applyFont="1" applyFill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4" borderId="18" xfId="2" applyFont="1" applyFill="1" applyBorder="1" applyAlignment="1">
      <alignment horizontal="center"/>
    </xf>
    <xf numFmtId="0" fontId="9" fillId="4" borderId="5" xfId="2" applyFont="1" applyFill="1" applyBorder="1" applyAlignment="1">
      <alignment horizontal="center"/>
    </xf>
    <xf numFmtId="0" fontId="9" fillId="5" borderId="14" xfId="2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/>
    </xf>
    <xf numFmtId="167" fontId="10" fillId="8" borderId="9" xfId="2" applyNumberFormat="1" applyFont="1" applyFill="1" applyBorder="1" applyAlignment="1">
      <alignment horizontal="center"/>
    </xf>
    <xf numFmtId="0" fontId="9" fillId="0" borderId="15" xfId="2" applyFont="1" applyBorder="1" applyAlignment="1">
      <alignment horizontal="center"/>
    </xf>
    <xf numFmtId="0" fontId="9" fillId="5" borderId="0" xfId="2" applyFont="1" applyFill="1" applyAlignment="1">
      <alignment horizontal="center"/>
    </xf>
    <xf numFmtId="0" fontId="9" fillId="5" borderId="15" xfId="2" applyFont="1" applyFill="1" applyBorder="1" applyAlignment="1">
      <alignment horizontal="center"/>
    </xf>
    <xf numFmtId="3" fontId="9" fillId="9" borderId="44" xfId="2" applyNumberFormat="1" applyFont="1" applyFill="1" applyBorder="1" applyAlignment="1">
      <alignment horizontal="center"/>
    </xf>
    <xf numFmtId="167" fontId="10" fillId="8" borderId="11" xfId="2" applyNumberFormat="1" applyFont="1" applyFill="1" applyBorder="1" applyAlignment="1">
      <alignment horizontal="center"/>
    </xf>
    <xf numFmtId="10" fontId="11" fillId="0" borderId="15" xfId="2" applyNumberFormat="1" applyFont="1" applyBorder="1" applyAlignment="1">
      <alignment horizontal="center" vertical="center"/>
    </xf>
    <xf numFmtId="10" fontId="11" fillId="0" borderId="14" xfId="2" applyNumberFormat="1" applyFont="1" applyBorder="1" applyAlignment="1">
      <alignment horizontal="center" vertical="center"/>
    </xf>
    <xf numFmtId="0" fontId="8" fillId="0" borderId="0" xfId="2"/>
    <xf numFmtId="0" fontId="10" fillId="7" borderId="26" xfId="2" applyFont="1" applyFill="1" applyBorder="1" applyAlignment="1">
      <alignment horizontal="center"/>
    </xf>
    <xf numFmtId="9" fontId="10" fillId="8" borderId="26" xfId="2" applyNumberFormat="1" applyFont="1" applyFill="1" applyBorder="1" applyAlignment="1">
      <alignment horizontal="center" vertical="center" wrapText="1"/>
    </xf>
    <xf numFmtId="10" fontId="10" fillId="8" borderId="26" xfId="2" applyNumberFormat="1" applyFont="1" applyFill="1" applyBorder="1" applyAlignment="1">
      <alignment horizontal="center" vertical="center" wrapText="1"/>
    </xf>
    <xf numFmtId="165" fontId="10" fillId="8" borderId="9" xfId="2" applyNumberFormat="1" applyFont="1" applyFill="1" applyBorder="1" applyAlignment="1">
      <alignment horizontal="center" vertical="center" wrapText="1"/>
    </xf>
    <xf numFmtId="0" fontId="10" fillId="7" borderId="15" xfId="2" applyFont="1" applyFill="1" applyBorder="1" applyAlignment="1">
      <alignment horizontal="center"/>
    </xf>
    <xf numFmtId="17" fontId="10" fillId="8" borderId="8" xfId="2" applyNumberFormat="1" applyFont="1" applyFill="1" applyBorder="1" applyAlignment="1">
      <alignment horizontal="center"/>
    </xf>
    <xf numFmtId="17" fontId="10" fillId="8" borderId="26" xfId="2" applyNumberFormat="1" applyFont="1" applyFill="1" applyBorder="1" applyAlignment="1">
      <alignment horizontal="center"/>
    </xf>
    <xf numFmtId="17" fontId="10" fillId="8" borderId="14" xfId="2" applyNumberFormat="1" applyFont="1" applyFill="1" applyBorder="1" applyAlignment="1">
      <alignment horizontal="center"/>
    </xf>
    <xf numFmtId="0" fontId="10" fillId="7" borderId="13" xfId="2" applyFont="1" applyFill="1" applyBorder="1" applyAlignment="1">
      <alignment horizontal="center"/>
    </xf>
    <xf numFmtId="0" fontId="10" fillId="7" borderId="43" xfId="2" applyFont="1" applyFill="1" applyBorder="1" applyAlignment="1">
      <alignment horizontal="center"/>
    </xf>
    <xf numFmtId="17" fontId="10" fillId="8" borderId="1" xfId="2" applyNumberFormat="1" applyFont="1" applyFill="1" applyBorder="1" applyAlignment="1">
      <alignment horizontal="center"/>
    </xf>
    <xf numFmtId="17" fontId="10" fillId="8" borderId="13" xfId="2" applyNumberFormat="1" applyFont="1" applyFill="1" applyBorder="1" applyAlignment="1">
      <alignment horizontal="center"/>
    </xf>
    <xf numFmtId="9" fontId="9" fillId="0" borderId="0" xfId="1" applyFont="1" applyAlignment="1">
      <alignment horizontal="center"/>
    </xf>
    <xf numFmtId="9" fontId="10" fillId="0" borderId="0" xfId="1" applyFont="1" applyAlignment="1">
      <alignment horizontal="center"/>
    </xf>
    <xf numFmtId="9" fontId="13" fillId="0" borderId="0" xfId="1" applyFont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165" fontId="1" fillId="0" borderId="30" xfId="1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65" fontId="1" fillId="0" borderId="31" xfId="1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165" fontId="1" fillId="0" borderId="32" xfId="1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5" fontId="1" fillId="0" borderId="8" xfId="1" applyNumberFormat="1" applyFont="1" applyBorder="1" applyAlignment="1">
      <alignment horizontal="center"/>
    </xf>
    <xf numFmtId="1" fontId="3" fillId="0" borderId="37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6" fontId="3" fillId="0" borderId="4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164" fontId="2" fillId="0" borderId="46" xfId="0" applyNumberFormat="1" applyFont="1" applyBorder="1" applyAlignment="1">
      <alignment horizontal="center" wrapText="1"/>
    </xf>
    <xf numFmtId="1" fontId="3" fillId="0" borderId="29" xfId="1" applyNumberFormat="1" applyFont="1" applyFill="1" applyBorder="1" applyAlignment="1">
      <alignment horizontal="center"/>
    </xf>
    <xf numFmtId="1" fontId="3" fillId="0" borderId="30" xfId="1" applyNumberFormat="1" applyFont="1" applyFill="1" applyBorder="1" applyAlignment="1">
      <alignment horizontal="center"/>
    </xf>
    <xf numFmtId="1" fontId="3" fillId="0" borderId="47" xfId="1" applyNumberFormat="1" applyFont="1" applyFill="1" applyBorder="1" applyAlignment="1">
      <alignment horizontal="center"/>
    </xf>
    <xf numFmtId="1" fontId="3" fillId="0" borderId="31" xfId="1" applyNumberFormat="1" applyFont="1" applyFill="1" applyBorder="1" applyAlignment="1">
      <alignment horizontal="center"/>
    </xf>
    <xf numFmtId="1" fontId="3" fillId="0" borderId="48" xfId="1" applyNumberFormat="1" applyFont="1" applyFill="1" applyBorder="1" applyAlignment="1">
      <alignment horizontal="center"/>
    </xf>
    <xf numFmtId="165" fontId="2" fillId="3" borderId="32" xfId="1" applyNumberFormat="1" applyFont="1" applyFill="1" applyBorder="1" applyAlignment="1">
      <alignment horizontal="center"/>
    </xf>
    <xf numFmtId="165" fontId="2" fillId="2" borderId="50" xfId="1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>
      <alignment horizontal="center"/>
    </xf>
    <xf numFmtId="165" fontId="2" fillId="2" borderId="17" xfId="1" applyNumberFormat="1" applyFont="1" applyFill="1" applyBorder="1" applyAlignment="1">
      <alignment horizontal="center"/>
    </xf>
    <xf numFmtId="1" fontId="3" fillId="0" borderId="49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66" fontId="3" fillId="0" borderId="6" xfId="1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166" fontId="2" fillId="2" borderId="17" xfId="1" applyNumberFormat="1" applyFont="1" applyFill="1" applyBorder="1" applyAlignment="1">
      <alignment horizontal="center"/>
    </xf>
    <xf numFmtId="10" fontId="3" fillId="0" borderId="3" xfId="1" applyNumberFormat="1" applyFont="1" applyFill="1" applyBorder="1" applyAlignment="1">
      <alignment horizontal="center"/>
    </xf>
    <xf numFmtId="10" fontId="3" fillId="0" borderId="39" xfId="1" applyNumberFormat="1" applyFont="1" applyFill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15" xfId="1" applyNumberFormat="1" applyFont="1" applyBorder="1" applyAlignment="1">
      <alignment horizontal="center"/>
    </xf>
    <xf numFmtId="165" fontId="0" fillId="0" borderId="51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165" fontId="0" fillId="0" borderId="52" xfId="1" applyNumberFormat="1" applyFont="1" applyBorder="1" applyAlignment="1">
      <alignment horizontal="center"/>
    </xf>
    <xf numFmtId="165" fontId="0" fillId="0" borderId="53" xfId="1" applyNumberFormat="1" applyFont="1" applyBorder="1" applyAlignment="1">
      <alignment horizontal="center"/>
    </xf>
    <xf numFmtId="165" fontId="0" fillId="0" borderId="41" xfId="1" applyNumberFormat="1" applyFont="1" applyBorder="1" applyAlignment="1">
      <alignment horizontal="center"/>
    </xf>
    <xf numFmtId="165" fontId="0" fillId="0" borderId="54" xfId="1" applyNumberFormat="1" applyFon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165" fontId="0" fillId="0" borderId="56" xfId="1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165" fontId="3" fillId="0" borderId="58" xfId="1" applyNumberFormat="1" applyFont="1" applyFill="1" applyBorder="1" applyAlignment="1">
      <alignment horizontal="center"/>
    </xf>
    <xf numFmtId="1" fontId="3" fillId="0" borderId="59" xfId="1" applyNumberFormat="1" applyFont="1" applyFill="1" applyBorder="1" applyAlignment="1">
      <alignment horizontal="center"/>
    </xf>
    <xf numFmtId="0" fontId="2" fillId="0" borderId="9" xfId="0" applyFont="1" applyBorder="1"/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10" borderId="10" xfId="2" applyFont="1" applyFill="1" applyBorder="1" applyAlignment="1">
      <alignment horizontal="center"/>
    </xf>
    <xf numFmtId="0" fontId="12" fillId="10" borderId="40" xfId="2" applyFont="1" applyFill="1" applyBorder="1" applyAlignment="1">
      <alignment horizontal="center"/>
    </xf>
    <xf numFmtId="0" fontId="12" fillId="10" borderId="11" xfId="2" applyFont="1" applyFill="1" applyBorder="1" applyAlignment="1">
      <alignment horizontal="center"/>
    </xf>
    <xf numFmtId="0" fontId="2" fillId="6" borderId="8" xfId="0" applyFont="1" applyFill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2" fillId="0" borderId="40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</cellXfs>
  <cellStyles count="4">
    <cellStyle name="Normal" xfId="0" builtinId="0"/>
    <cellStyle name="Normal 2" xfId="2" xr:uid="{4193B1AF-6139-4D6B-993A-DD94D30ED137}"/>
    <cellStyle name="Normal 4" xfId="3" xr:uid="{0D6764E8-6323-4FE8-AD3C-624558AAB2AE}"/>
    <cellStyle name="Percent" xfId="1" builtinId="5"/>
  </cellStyles>
  <dxfs count="170"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374557"/>
        </patternFill>
      </fill>
    </dxf>
    <dxf>
      <font>
        <color theme="1"/>
      </font>
      <fill>
        <patternFill>
          <bgColor rgb="FF526680"/>
        </patternFill>
      </fill>
    </dxf>
    <dxf>
      <font>
        <color theme="1"/>
      </font>
      <fill>
        <patternFill>
          <bgColor theme="3" tint="0.3999450666829432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374557"/>
        </patternFill>
      </fill>
    </dxf>
    <dxf>
      <font>
        <color theme="1"/>
      </font>
      <fill>
        <patternFill>
          <bgColor rgb="FF526680"/>
        </patternFill>
      </fill>
    </dxf>
    <dxf>
      <font>
        <color theme="1"/>
      </font>
      <fill>
        <patternFill>
          <bgColor theme="3" tint="0.3999450666829432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182218</xdr:colOff>
      <xdr:row>1</xdr:row>
      <xdr:rowOff>57978</xdr:rowOff>
    </xdr:from>
    <xdr:ext cx="1971261" cy="521804"/>
    <xdr:pic>
      <xdr:nvPicPr>
        <xdr:cNvPr id="2" name="Picture 1">
          <a:extLst>
            <a:ext uri="{FF2B5EF4-FFF2-40B4-BE49-F238E27FC236}">
              <a16:creationId xmlns:a16="http://schemas.microsoft.com/office/drawing/2014/main" id="{FACEEF24-EDA1-49B4-91AD-6349C2F1D46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33" t="21039" r="10073" b="25043"/>
        <a:stretch/>
      </xdr:blipFill>
      <xdr:spPr bwMode="auto">
        <a:xfrm>
          <a:off x="3793435" y="248478"/>
          <a:ext cx="1971261" cy="521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4D17A-DA4E-4134-8958-F6EC33B694E3}">
  <sheetPr>
    <pageSetUpPr fitToPage="1"/>
  </sheetPr>
  <dimension ref="A1:J49"/>
  <sheetViews>
    <sheetView tabSelected="1" workbookViewId="0">
      <pane xSplit="4" ySplit="6" topLeftCell="E25" activePane="bottomRight" state="frozen"/>
      <selection pane="topRight" activeCell="G1" sqref="G1"/>
      <selection pane="bottomLeft" activeCell="A5" sqref="A5"/>
      <selection pane="bottomRight"/>
    </sheetView>
  </sheetViews>
  <sheetFormatPr defaultRowHeight="15" x14ac:dyDescent="0.25"/>
  <cols>
    <col min="1" max="1" width="11.85546875" customWidth="1"/>
    <col min="2" max="2" width="4.140625" customWidth="1"/>
    <col min="3" max="3" width="13" customWidth="1"/>
    <col min="4" max="4" width="10" customWidth="1"/>
    <col min="6" max="6" width="9.42578125" customWidth="1"/>
    <col min="7" max="7" width="12.7109375" customWidth="1"/>
    <col min="10" max="10" width="12.5703125" customWidth="1"/>
  </cols>
  <sheetData>
    <row r="1" spans="1:10" x14ac:dyDescent="0.25">
      <c r="A1" s="10" t="s">
        <v>62</v>
      </c>
    </row>
    <row r="3" spans="1:10" x14ac:dyDescent="0.25">
      <c r="A3" t="s">
        <v>58</v>
      </c>
    </row>
    <row r="5" spans="1:10" x14ac:dyDescent="0.25">
      <c r="A5" s="10"/>
      <c r="B5" s="187" t="s">
        <v>0</v>
      </c>
      <c r="C5" s="187"/>
      <c r="D5" s="188"/>
      <c r="E5" s="185" t="s">
        <v>60</v>
      </c>
      <c r="F5" s="184"/>
      <c r="G5" s="186"/>
      <c r="H5" s="183" t="s">
        <v>59</v>
      </c>
      <c r="I5" s="184"/>
      <c r="J5" s="184"/>
    </row>
    <row r="6" spans="1:10" ht="45" x14ac:dyDescent="0.25">
      <c r="A6" s="177" t="s">
        <v>1</v>
      </c>
      <c r="B6" s="189" t="s">
        <v>2</v>
      </c>
      <c r="C6" s="183"/>
      <c r="D6" s="23" t="s">
        <v>40</v>
      </c>
      <c r="E6" s="35" t="s">
        <v>57</v>
      </c>
      <c r="F6" s="52" t="s">
        <v>56</v>
      </c>
      <c r="G6" s="173" t="s">
        <v>55</v>
      </c>
      <c r="H6" s="174" t="s">
        <v>57</v>
      </c>
      <c r="I6" s="52" t="s">
        <v>56</v>
      </c>
      <c r="J6" s="59" t="s">
        <v>55</v>
      </c>
    </row>
    <row r="7" spans="1:10" x14ac:dyDescent="0.25">
      <c r="A7" s="178" t="s">
        <v>3</v>
      </c>
      <c r="B7" s="179" t="s">
        <v>4</v>
      </c>
      <c r="C7" s="180"/>
      <c r="D7" s="24">
        <v>16324</v>
      </c>
      <c r="E7" s="36"/>
      <c r="F7" s="2">
        <v>16776.8</v>
      </c>
      <c r="G7" s="172">
        <v>2.7738299436412595E-2</v>
      </c>
      <c r="H7" s="171"/>
      <c r="I7" s="2">
        <v>16776.8</v>
      </c>
      <c r="J7" s="1">
        <v>2.7738299436412595E-2</v>
      </c>
    </row>
    <row r="8" spans="1:10" x14ac:dyDescent="0.25">
      <c r="A8" s="178"/>
      <c r="B8" s="181" t="s">
        <v>5</v>
      </c>
      <c r="C8" s="182"/>
      <c r="D8" s="25">
        <v>16398.400000000001</v>
      </c>
      <c r="E8" s="37"/>
      <c r="F8" s="4">
        <v>18391.2</v>
      </c>
      <c r="G8" s="170">
        <v>0.12152405112693909</v>
      </c>
      <c r="H8" s="169"/>
      <c r="I8" s="4">
        <v>18391.2</v>
      </c>
      <c r="J8" s="3">
        <v>0.12152405112693909</v>
      </c>
    </row>
    <row r="9" spans="1:10" x14ac:dyDescent="0.25">
      <c r="A9" s="178"/>
      <c r="B9" s="181" t="s">
        <v>6</v>
      </c>
      <c r="C9" s="182"/>
      <c r="D9" s="26">
        <v>17640</v>
      </c>
      <c r="E9" s="38"/>
      <c r="F9" s="6">
        <v>19521.600000000002</v>
      </c>
      <c r="G9" s="168">
        <v>0.10666666666666669</v>
      </c>
      <c r="H9" s="167"/>
      <c r="I9" s="6">
        <v>19521.600000000002</v>
      </c>
      <c r="J9" s="5">
        <v>0.10666666666666669</v>
      </c>
    </row>
    <row r="10" spans="1:10" x14ac:dyDescent="0.25">
      <c r="A10" s="178"/>
      <c r="B10" s="181" t="s">
        <v>7</v>
      </c>
      <c r="C10" s="182"/>
      <c r="D10" s="27">
        <v>20404.800000000003</v>
      </c>
      <c r="E10" s="166"/>
      <c r="F10" s="7">
        <v>21432</v>
      </c>
      <c r="G10" s="165">
        <v>5.0341096212655589E-2</v>
      </c>
      <c r="H10" s="164"/>
      <c r="I10" s="7">
        <v>21432</v>
      </c>
      <c r="J10" s="163">
        <v>5.0341096212655589E-2</v>
      </c>
    </row>
    <row r="11" spans="1:10" ht="15.75" thickBot="1" x14ac:dyDescent="0.3">
      <c r="A11" s="178" t="s">
        <v>4</v>
      </c>
      <c r="B11" s="12">
        <v>1</v>
      </c>
      <c r="C11" s="13" t="s">
        <v>8</v>
      </c>
      <c r="D11" s="28">
        <v>20405</v>
      </c>
      <c r="E11" s="43">
        <v>2</v>
      </c>
      <c r="F11" s="39">
        <v>21620</v>
      </c>
      <c r="G11" s="40">
        <v>5.9544229355550149E-2</v>
      </c>
      <c r="H11" s="43">
        <v>2</v>
      </c>
      <c r="I11" s="39">
        <v>21620</v>
      </c>
      <c r="J11" s="40">
        <v>5.9544229355550149E-2</v>
      </c>
    </row>
    <row r="12" spans="1:10" x14ac:dyDescent="0.25">
      <c r="A12" s="178"/>
      <c r="B12" s="14">
        <v>2</v>
      </c>
      <c r="C12" s="15" t="s">
        <v>9</v>
      </c>
      <c r="D12" s="17">
        <v>20498</v>
      </c>
      <c r="E12" s="47">
        <v>2</v>
      </c>
      <c r="F12" s="41">
        <v>21620</v>
      </c>
      <c r="G12" s="42">
        <v>5.473704751683095E-2</v>
      </c>
      <c r="H12" s="47">
        <v>2</v>
      </c>
      <c r="I12" s="41">
        <v>21620</v>
      </c>
      <c r="J12" s="42">
        <v>5.473704751683095E-2</v>
      </c>
    </row>
    <row r="13" spans="1:10" x14ac:dyDescent="0.25">
      <c r="A13" s="178"/>
      <c r="B13" s="16">
        <v>3</v>
      </c>
      <c r="C13" s="16" t="s">
        <v>10</v>
      </c>
      <c r="D13" s="17">
        <v>20744</v>
      </c>
      <c r="E13" s="47">
        <v>2</v>
      </c>
      <c r="F13" s="41">
        <v>21620</v>
      </c>
      <c r="G13" s="42">
        <v>4.222907828769773E-2</v>
      </c>
      <c r="H13" s="47">
        <v>2</v>
      </c>
      <c r="I13" s="41">
        <v>21620</v>
      </c>
      <c r="J13" s="42">
        <v>4.222907828769773E-2</v>
      </c>
    </row>
    <row r="14" spans="1:10" x14ac:dyDescent="0.25">
      <c r="A14" s="178"/>
      <c r="B14" s="16">
        <v>4</v>
      </c>
      <c r="C14" s="16" t="s">
        <v>11</v>
      </c>
      <c r="D14" s="17">
        <v>21123</v>
      </c>
      <c r="E14" s="47">
        <v>3</v>
      </c>
      <c r="F14" s="41">
        <v>22269</v>
      </c>
      <c r="G14" s="42">
        <v>5.4253657150972856E-2</v>
      </c>
      <c r="H14" s="47">
        <v>3</v>
      </c>
      <c r="I14" s="41">
        <v>22269</v>
      </c>
      <c r="J14" s="42">
        <v>5.4253657150972856E-2</v>
      </c>
    </row>
    <row r="15" spans="1:10" ht="15.75" thickBot="1" x14ac:dyDescent="0.3">
      <c r="A15" s="178"/>
      <c r="B15" s="18">
        <v>5</v>
      </c>
      <c r="C15" s="18" t="s">
        <v>12</v>
      </c>
      <c r="D15" s="29">
        <v>21416</v>
      </c>
      <c r="E15" s="48">
        <v>3</v>
      </c>
      <c r="F15" s="49">
        <v>22269</v>
      </c>
      <c r="G15" s="175">
        <v>3.9830033619723482E-2</v>
      </c>
      <c r="H15" s="48">
        <v>3</v>
      </c>
      <c r="I15" s="49">
        <v>22269</v>
      </c>
      <c r="J15" s="50">
        <v>3.9830033619723482E-2</v>
      </c>
    </row>
    <row r="16" spans="1:10" x14ac:dyDescent="0.25">
      <c r="A16" s="178" t="s">
        <v>5</v>
      </c>
      <c r="B16" s="20">
        <v>1</v>
      </c>
      <c r="C16" s="20" t="s">
        <v>9</v>
      </c>
      <c r="D16" s="31">
        <v>20498</v>
      </c>
      <c r="E16" s="43">
        <v>2</v>
      </c>
      <c r="F16" s="39">
        <v>23700</v>
      </c>
      <c r="G16" s="40">
        <v>0.15621036198653537</v>
      </c>
      <c r="H16" s="43">
        <v>2</v>
      </c>
      <c r="I16" s="39">
        <v>23700</v>
      </c>
      <c r="J16" s="40">
        <v>0.15621036198653537</v>
      </c>
    </row>
    <row r="17" spans="1:10" x14ac:dyDescent="0.25">
      <c r="A17" s="178"/>
      <c r="B17" s="21">
        <v>2</v>
      </c>
      <c r="C17" s="21" t="s">
        <v>14</v>
      </c>
      <c r="D17" s="32">
        <v>20551</v>
      </c>
      <c r="E17" s="47">
        <v>2</v>
      </c>
      <c r="F17" s="41">
        <v>23700</v>
      </c>
      <c r="G17" s="42">
        <v>0.15322855335506791</v>
      </c>
      <c r="H17" s="47">
        <v>2</v>
      </c>
      <c r="I17" s="41">
        <v>23700</v>
      </c>
      <c r="J17" s="42">
        <v>0.15322855335506791</v>
      </c>
    </row>
    <row r="18" spans="1:10" x14ac:dyDescent="0.25">
      <c r="A18" s="178"/>
      <c r="B18" s="21">
        <v>3</v>
      </c>
      <c r="C18" s="21" t="s">
        <v>10</v>
      </c>
      <c r="D18" s="32">
        <v>20744</v>
      </c>
      <c r="E18" s="47">
        <v>2</v>
      </c>
      <c r="F18" s="41">
        <v>23700</v>
      </c>
      <c r="G18" s="42">
        <v>0.14249903586579249</v>
      </c>
      <c r="H18" s="47">
        <v>2</v>
      </c>
      <c r="I18" s="41">
        <v>23700</v>
      </c>
      <c r="J18" s="42">
        <v>0.14249903586579249</v>
      </c>
    </row>
    <row r="19" spans="1:10" ht="15.75" thickBot="1" x14ac:dyDescent="0.3">
      <c r="A19" s="178"/>
      <c r="B19" s="22">
        <v>4</v>
      </c>
      <c r="C19" s="22" t="s">
        <v>15</v>
      </c>
      <c r="D19" s="33">
        <v>20910</v>
      </c>
      <c r="E19" s="47">
        <v>2</v>
      </c>
      <c r="F19" s="41">
        <v>23700</v>
      </c>
      <c r="G19" s="42">
        <v>0.13342898134863712</v>
      </c>
      <c r="H19" s="47">
        <v>2</v>
      </c>
      <c r="I19" s="41">
        <v>23700</v>
      </c>
      <c r="J19" s="42">
        <v>0.13342898134863712</v>
      </c>
    </row>
    <row r="20" spans="1:10" x14ac:dyDescent="0.25">
      <c r="A20" s="178"/>
      <c r="B20" s="14">
        <v>5</v>
      </c>
      <c r="C20" s="14" t="s">
        <v>16</v>
      </c>
      <c r="D20" s="17">
        <v>21239</v>
      </c>
      <c r="E20" s="47">
        <v>2</v>
      </c>
      <c r="F20" s="41">
        <v>23700</v>
      </c>
      <c r="G20" s="42">
        <v>0.11587174537407607</v>
      </c>
      <c r="H20" s="56">
        <v>3</v>
      </c>
      <c r="I20" s="57">
        <v>24411</v>
      </c>
      <c r="J20" s="58">
        <v>0.14934789773529822</v>
      </c>
    </row>
    <row r="21" spans="1:10" x14ac:dyDescent="0.25">
      <c r="A21" s="178"/>
      <c r="B21" s="14">
        <v>6</v>
      </c>
      <c r="C21" s="14" t="s">
        <v>17</v>
      </c>
      <c r="D21" s="17">
        <v>21593</v>
      </c>
      <c r="E21" s="47">
        <v>2</v>
      </c>
      <c r="F21" s="41">
        <v>23700</v>
      </c>
      <c r="G21" s="42">
        <v>9.7577918769971683E-2</v>
      </c>
      <c r="H21" s="56">
        <v>3</v>
      </c>
      <c r="I21" s="57">
        <v>24411</v>
      </c>
      <c r="J21" s="58">
        <v>0.13050525633307086</v>
      </c>
    </row>
    <row r="22" spans="1:10" x14ac:dyDescent="0.25">
      <c r="A22" s="178"/>
      <c r="B22" s="16">
        <v>7</v>
      </c>
      <c r="C22" s="16" t="s">
        <v>18</v>
      </c>
      <c r="D22" s="17">
        <v>22050</v>
      </c>
      <c r="E22" s="47">
        <v>2</v>
      </c>
      <c r="F22" s="41">
        <v>23700</v>
      </c>
      <c r="G22" s="42">
        <v>7.4829931972789199E-2</v>
      </c>
      <c r="H22" s="56">
        <v>3</v>
      </c>
      <c r="I22" s="57">
        <v>24411</v>
      </c>
      <c r="J22" s="58">
        <v>0.10707482993197281</v>
      </c>
    </row>
    <row r="23" spans="1:10" x14ac:dyDescent="0.25">
      <c r="A23" s="178"/>
      <c r="B23" s="14">
        <v>8</v>
      </c>
      <c r="C23" s="14" t="s">
        <v>19</v>
      </c>
      <c r="D23" s="17">
        <v>22621</v>
      </c>
      <c r="E23" s="47">
        <v>2</v>
      </c>
      <c r="F23" s="41">
        <v>23700</v>
      </c>
      <c r="G23" s="42">
        <v>4.769904071438047E-2</v>
      </c>
      <c r="H23" s="56">
        <v>3</v>
      </c>
      <c r="I23" s="57">
        <v>24411</v>
      </c>
      <c r="J23" s="58">
        <v>7.9130011935811817E-2</v>
      </c>
    </row>
    <row r="24" spans="1:10" x14ac:dyDescent="0.25">
      <c r="A24" s="178"/>
      <c r="B24" s="14">
        <v>9</v>
      </c>
      <c r="C24" s="14" t="s">
        <v>20</v>
      </c>
      <c r="D24" s="17">
        <v>23224</v>
      </c>
      <c r="E24" s="47">
        <v>3</v>
      </c>
      <c r="F24" s="41">
        <v>24411</v>
      </c>
      <c r="G24" s="42">
        <v>5.111091973820181E-2</v>
      </c>
      <c r="H24" s="47">
        <v>3</v>
      </c>
      <c r="I24" s="41">
        <v>24411</v>
      </c>
      <c r="J24" s="42">
        <v>5.111091973820181E-2</v>
      </c>
    </row>
    <row r="25" spans="1:10" ht="15.75" thickBot="1" x14ac:dyDescent="0.3">
      <c r="A25" s="178"/>
      <c r="B25" s="18">
        <v>10</v>
      </c>
      <c r="C25" s="18" t="s">
        <v>21</v>
      </c>
      <c r="D25" s="29">
        <v>23842</v>
      </c>
      <c r="E25" s="48">
        <v>3</v>
      </c>
      <c r="F25" s="49">
        <v>24411</v>
      </c>
      <c r="G25" s="175">
        <v>2.386544752956965E-2</v>
      </c>
      <c r="H25" s="48">
        <v>3</v>
      </c>
      <c r="I25" s="49">
        <v>24411</v>
      </c>
      <c r="J25" s="50">
        <v>2.386544752956965E-2</v>
      </c>
    </row>
    <row r="26" spans="1:10" x14ac:dyDescent="0.25">
      <c r="A26" s="178" t="s">
        <v>6</v>
      </c>
      <c r="B26" s="20">
        <v>1</v>
      </c>
      <c r="C26" s="20" t="s">
        <v>18</v>
      </c>
      <c r="D26" s="31">
        <v>22050</v>
      </c>
      <c r="E26" s="43">
        <v>2</v>
      </c>
      <c r="F26" s="39">
        <v>25181</v>
      </c>
      <c r="G26" s="40">
        <v>0.14199546485260761</v>
      </c>
      <c r="H26" s="43">
        <v>2</v>
      </c>
      <c r="I26" s="39">
        <v>25181</v>
      </c>
      <c r="J26" s="40">
        <v>0.14199546485260761</v>
      </c>
    </row>
    <row r="27" spans="1:10" x14ac:dyDescent="0.25">
      <c r="A27" s="178"/>
      <c r="B27" s="21">
        <v>2</v>
      </c>
      <c r="C27" s="21" t="s">
        <v>22</v>
      </c>
      <c r="D27" s="32">
        <v>22341</v>
      </c>
      <c r="E27" s="47">
        <v>2</v>
      </c>
      <c r="F27" s="41">
        <v>25181</v>
      </c>
      <c r="G27" s="42">
        <v>0.12712054070990564</v>
      </c>
      <c r="H27" s="47">
        <v>2</v>
      </c>
      <c r="I27" s="41">
        <v>25181</v>
      </c>
      <c r="J27" s="42">
        <v>0.12712054070990564</v>
      </c>
    </row>
    <row r="28" spans="1:10" x14ac:dyDescent="0.25">
      <c r="A28" s="178"/>
      <c r="B28" s="21">
        <v>3</v>
      </c>
      <c r="C28" s="21" t="s">
        <v>19</v>
      </c>
      <c r="D28" s="32">
        <v>22621</v>
      </c>
      <c r="E28" s="47">
        <v>2</v>
      </c>
      <c r="F28" s="41">
        <v>25181</v>
      </c>
      <c r="G28" s="42">
        <v>0.11316917908138446</v>
      </c>
      <c r="H28" s="47">
        <v>2</v>
      </c>
      <c r="I28" s="41">
        <v>25181</v>
      </c>
      <c r="J28" s="42">
        <v>0.11316917908138446</v>
      </c>
    </row>
    <row r="29" spans="1:10" x14ac:dyDescent="0.25">
      <c r="A29" s="178"/>
      <c r="B29" s="21">
        <v>4</v>
      </c>
      <c r="C29" s="21" t="s">
        <v>23</v>
      </c>
      <c r="D29" s="32">
        <v>22924</v>
      </c>
      <c r="E29" s="47">
        <v>2</v>
      </c>
      <c r="F29" s="41">
        <v>25181</v>
      </c>
      <c r="G29" s="42">
        <v>9.8455766881870632E-2</v>
      </c>
      <c r="H29" s="47">
        <v>2</v>
      </c>
      <c r="I29" s="41">
        <v>25181</v>
      </c>
      <c r="J29" s="42">
        <v>9.8455766881870632E-2</v>
      </c>
    </row>
    <row r="30" spans="1:10" x14ac:dyDescent="0.25">
      <c r="A30" s="178"/>
      <c r="B30" s="21">
        <v>5</v>
      </c>
      <c r="C30" s="21" t="s">
        <v>20</v>
      </c>
      <c r="D30" s="32">
        <v>23224</v>
      </c>
      <c r="E30" s="47">
        <v>2</v>
      </c>
      <c r="F30" s="41">
        <v>25181</v>
      </c>
      <c r="G30" s="42">
        <v>8.4266276265931861E-2</v>
      </c>
      <c r="H30" s="47">
        <v>2</v>
      </c>
      <c r="I30" s="41">
        <v>25181</v>
      </c>
      <c r="J30" s="42">
        <v>8.4266276265931861E-2</v>
      </c>
    </row>
    <row r="31" spans="1:10" ht="15.75" thickBot="1" x14ac:dyDescent="0.3">
      <c r="A31" s="178"/>
      <c r="B31" s="22">
        <v>6</v>
      </c>
      <c r="C31" s="22" t="s">
        <v>24</v>
      </c>
      <c r="D31" s="33">
        <v>23535</v>
      </c>
      <c r="E31" s="47">
        <v>2</v>
      </c>
      <c r="F31" s="41">
        <v>25181</v>
      </c>
      <c r="G31" s="42">
        <v>6.993838963246235E-2</v>
      </c>
      <c r="H31" s="47">
        <v>2</v>
      </c>
      <c r="I31" s="41">
        <v>25181</v>
      </c>
      <c r="J31" s="42">
        <v>6.993838963246235E-2</v>
      </c>
    </row>
    <row r="32" spans="1:10" x14ac:dyDescent="0.25">
      <c r="A32" s="178"/>
      <c r="B32" s="14">
        <v>7</v>
      </c>
      <c r="C32" s="14" t="s">
        <v>25</v>
      </c>
      <c r="D32" s="17">
        <v>24163</v>
      </c>
      <c r="E32" s="47">
        <v>3</v>
      </c>
      <c r="F32" s="41">
        <v>25960</v>
      </c>
      <c r="G32" s="42">
        <v>7.4369904399288256E-2</v>
      </c>
      <c r="H32" s="47">
        <v>3</v>
      </c>
      <c r="I32" s="41">
        <v>25960</v>
      </c>
      <c r="J32" s="42">
        <v>7.4369904399288256E-2</v>
      </c>
    </row>
    <row r="33" spans="1:10" ht="15.75" thickBot="1" x14ac:dyDescent="0.3">
      <c r="A33" s="178"/>
      <c r="B33" s="14">
        <v>8</v>
      </c>
      <c r="C33" s="14" t="s">
        <v>26</v>
      </c>
      <c r="D33" s="17">
        <v>24816</v>
      </c>
      <c r="E33" s="47">
        <v>3</v>
      </c>
      <c r="F33" s="41">
        <v>25960</v>
      </c>
      <c r="G33" s="42">
        <v>4.6099290780141855E-2</v>
      </c>
      <c r="H33" s="48">
        <v>3</v>
      </c>
      <c r="I33" s="49">
        <v>25960</v>
      </c>
      <c r="J33" s="50">
        <v>4.6099290780141855E-2</v>
      </c>
    </row>
    <row r="34" spans="1:10" ht="15.75" thickBot="1" x14ac:dyDescent="0.3">
      <c r="A34" s="178"/>
      <c r="B34" s="16">
        <v>9</v>
      </c>
      <c r="C34" s="16" t="s">
        <v>27</v>
      </c>
      <c r="D34" s="17">
        <v>25506</v>
      </c>
      <c r="E34" s="48">
        <v>3</v>
      </c>
      <c r="F34" s="49">
        <v>25960</v>
      </c>
      <c r="G34" s="50">
        <v>1.7799733396063777E-2</v>
      </c>
      <c r="H34" s="53">
        <v>4</v>
      </c>
      <c r="I34" s="54">
        <v>27518</v>
      </c>
      <c r="J34" s="55">
        <v>7.8883399984317482E-2</v>
      </c>
    </row>
    <row r="35" spans="1:10" x14ac:dyDescent="0.25">
      <c r="A35" s="178"/>
      <c r="B35" s="16">
        <v>10</v>
      </c>
      <c r="C35" s="16" t="s">
        <v>28</v>
      </c>
      <c r="D35" s="17">
        <v>26228</v>
      </c>
      <c r="E35" s="142">
        <v>4</v>
      </c>
      <c r="F35" s="143">
        <v>27518</v>
      </c>
      <c r="G35" s="145">
        <v>4.918407808448988E-2</v>
      </c>
      <c r="H35" s="47">
        <v>4</v>
      </c>
      <c r="I35" s="41">
        <v>27518</v>
      </c>
      <c r="J35" s="42">
        <v>4.918407808448988E-2</v>
      </c>
    </row>
    <row r="36" spans="1:10" x14ac:dyDescent="0.25">
      <c r="A36" s="178"/>
      <c r="B36" s="16">
        <v>11</v>
      </c>
      <c r="C36" s="16" t="s">
        <v>29</v>
      </c>
      <c r="D36" s="17">
        <v>27001</v>
      </c>
      <c r="E36" s="47">
        <v>4</v>
      </c>
      <c r="F36" s="41">
        <v>27518</v>
      </c>
      <c r="G36" s="42">
        <v>1.9147438983741383E-2</v>
      </c>
      <c r="H36" s="47">
        <v>4</v>
      </c>
      <c r="I36" s="41">
        <v>27518</v>
      </c>
      <c r="J36" s="42">
        <v>1.9147438983741383E-2</v>
      </c>
    </row>
    <row r="37" spans="1:10" x14ac:dyDescent="0.25">
      <c r="A37" s="178"/>
      <c r="B37" s="14">
        <v>12</v>
      </c>
      <c r="C37" s="14" t="s">
        <v>30</v>
      </c>
      <c r="D37" s="17">
        <v>27806</v>
      </c>
      <c r="E37" s="47">
        <v>5</v>
      </c>
      <c r="F37" s="41">
        <v>29075</v>
      </c>
      <c r="G37" s="42">
        <v>4.5637632165719699E-2</v>
      </c>
      <c r="H37" s="47">
        <v>5</v>
      </c>
      <c r="I37" s="41">
        <v>29075</v>
      </c>
      <c r="J37" s="42">
        <v>4.5637632165719699E-2</v>
      </c>
    </row>
    <row r="38" spans="1:10" ht="15.75" thickBot="1" x14ac:dyDescent="0.3">
      <c r="A38" s="178"/>
      <c r="B38" s="18">
        <v>13</v>
      </c>
      <c r="C38" s="18" t="s">
        <v>31</v>
      </c>
      <c r="D38" s="29">
        <v>28631</v>
      </c>
      <c r="E38" s="176">
        <v>5</v>
      </c>
      <c r="F38" s="157">
        <v>29075</v>
      </c>
      <c r="G38" s="159">
        <v>1.5507666515315544E-2</v>
      </c>
      <c r="H38" s="176">
        <v>5</v>
      </c>
      <c r="I38" s="157">
        <v>29075</v>
      </c>
      <c r="J38" s="159">
        <v>1.5507666515315544E-2</v>
      </c>
    </row>
    <row r="39" spans="1:10" ht="15.75" thickTop="1" x14ac:dyDescent="0.25">
      <c r="A39" s="178" t="s">
        <v>7</v>
      </c>
      <c r="B39" s="20">
        <v>1</v>
      </c>
      <c r="C39" s="20" t="s">
        <v>27</v>
      </c>
      <c r="D39" s="31">
        <v>25506</v>
      </c>
      <c r="E39" s="43">
        <v>2</v>
      </c>
      <c r="F39" s="39">
        <v>27645</v>
      </c>
      <c r="G39" s="40">
        <v>8.3862620559868262E-2</v>
      </c>
      <c r="H39" s="44">
        <v>2</v>
      </c>
      <c r="I39" s="45">
        <v>27645</v>
      </c>
      <c r="J39" s="46">
        <v>8.3862620559868262E-2</v>
      </c>
    </row>
    <row r="40" spans="1:10" x14ac:dyDescent="0.25">
      <c r="A40" s="178"/>
      <c r="B40" s="21">
        <v>2</v>
      </c>
      <c r="C40" s="21" t="s">
        <v>32</v>
      </c>
      <c r="D40" s="32">
        <v>25864</v>
      </c>
      <c r="E40" s="47">
        <v>2</v>
      </c>
      <c r="F40" s="41">
        <v>27645</v>
      </c>
      <c r="G40" s="42">
        <v>6.8860191772347701E-2</v>
      </c>
      <c r="H40" s="47">
        <v>2</v>
      </c>
      <c r="I40" s="41">
        <v>27645</v>
      </c>
      <c r="J40" s="42">
        <v>6.8860191772347701E-2</v>
      </c>
    </row>
    <row r="41" spans="1:10" x14ac:dyDescent="0.25">
      <c r="A41" s="178"/>
      <c r="B41" s="21">
        <v>3</v>
      </c>
      <c r="C41" s="21" t="s">
        <v>28</v>
      </c>
      <c r="D41" s="32">
        <v>26228</v>
      </c>
      <c r="E41" s="47">
        <v>2</v>
      </c>
      <c r="F41" s="41">
        <v>27645</v>
      </c>
      <c r="G41" s="42">
        <v>5.4026231508311762E-2</v>
      </c>
      <c r="H41" s="47">
        <v>2</v>
      </c>
      <c r="I41" s="41">
        <v>27645</v>
      </c>
      <c r="J41" s="42">
        <v>5.4026231508311762E-2</v>
      </c>
    </row>
    <row r="42" spans="1:10" x14ac:dyDescent="0.25">
      <c r="A42" s="178"/>
      <c r="B42" s="21">
        <v>4</v>
      </c>
      <c r="C42" s="21" t="s">
        <v>33</v>
      </c>
      <c r="D42" s="32">
        <v>26607</v>
      </c>
      <c r="E42" s="47">
        <v>3</v>
      </c>
      <c r="F42" s="41">
        <v>28500</v>
      </c>
      <c r="G42" s="42">
        <v>7.1146690720487182E-2</v>
      </c>
      <c r="H42" s="47">
        <v>3</v>
      </c>
      <c r="I42" s="41">
        <v>28500</v>
      </c>
      <c r="J42" s="42">
        <v>7.1146690720487182E-2</v>
      </c>
    </row>
    <row r="43" spans="1:10" x14ac:dyDescent="0.25">
      <c r="A43" s="178"/>
      <c r="B43" s="21">
        <v>5</v>
      </c>
      <c r="C43" s="21" t="s">
        <v>29</v>
      </c>
      <c r="D43" s="32">
        <v>27001</v>
      </c>
      <c r="E43" s="47">
        <v>3</v>
      </c>
      <c r="F43" s="41">
        <v>28500</v>
      </c>
      <c r="G43" s="42">
        <v>5.5516462353246254E-2</v>
      </c>
      <c r="H43" s="47">
        <v>3</v>
      </c>
      <c r="I43" s="41">
        <v>28500</v>
      </c>
      <c r="J43" s="42">
        <v>5.5516462353246254E-2</v>
      </c>
    </row>
    <row r="44" spans="1:10" ht="15.75" thickBot="1" x14ac:dyDescent="0.3">
      <c r="A44" s="178"/>
      <c r="B44" s="22">
        <v>6</v>
      </c>
      <c r="C44" s="22" t="s">
        <v>34</v>
      </c>
      <c r="D44" s="33">
        <v>27399</v>
      </c>
      <c r="E44" s="47">
        <v>3</v>
      </c>
      <c r="F44" s="41">
        <v>28500</v>
      </c>
      <c r="G44" s="42">
        <v>4.0183948319281626E-2</v>
      </c>
      <c r="H44" s="48">
        <v>3</v>
      </c>
      <c r="I44" s="49">
        <v>28500</v>
      </c>
      <c r="J44" s="50">
        <v>4.0183948319281626E-2</v>
      </c>
    </row>
    <row r="45" spans="1:10" ht="15.75" thickBot="1" x14ac:dyDescent="0.3">
      <c r="A45" s="178"/>
      <c r="B45" s="14">
        <v>7</v>
      </c>
      <c r="C45" s="14" t="s">
        <v>35</v>
      </c>
      <c r="D45" s="17">
        <v>28211</v>
      </c>
      <c r="E45" s="48">
        <v>3</v>
      </c>
      <c r="F45" s="49">
        <v>28500</v>
      </c>
      <c r="G45" s="162">
        <v>1.0244230973733615E-2</v>
      </c>
      <c r="H45" s="53">
        <v>4</v>
      </c>
      <c r="I45" s="54">
        <v>30210</v>
      </c>
      <c r="J45" s="55">
        <v>7.0858884832157631E-2</v>
      </c>
    </row>
    <row r="46" spans="1:10" x14ac:dyDescent="0.25">
      <c r="A46" s="178"/>
      <c r="B46" s="14">
        <v>8</v>
      </c>
      <c r="C46" s="14" t="s">
        <v>36</v>
      </c>
      <c r="D46" s="17">
        <v>29052</v>
      </c>
      <c r="E46" s="142">
        <v>4</v>
      </c>
      <c r="F46" s="143">
        <v>30210</v>
      </c>
      <c r="G46" s="145">
        <v>3.9859562164394902E-2</v>
      </c>
      <c r="H46" s="47">
        <v>4</v>
      </c>
      <c r="I46" s="41">
        <v>30210</v>
      </c>
      <c r="J46" s="42">
        <v>3.9859562164394902E-2</v>
      </c>
    </row>
    <row r="47" spans="1:10" x14ac:dyDescent="0.25">
      <c r="A47" s="178"/>
      <c r="B47" s="14">
        <v>9</v>
      </c>
      <c r="C47" s="14" t="s">
        <v>37</v>
      </c>
      <c r="D47" s="17">
        <v>29916</v>
      </c>
      <c r="E47" s="47">
        <v>4</v>
      </c>
      <c r="F47" s="41">
        <v>30210</v>
      </c>
      <c r="G47" s="161">
        <v>9.8275170477335472E-3</v>
      </c>
      <c r="H47" s="56">
        <v>5</v>
      </c>
      <c r="I47" s="57">
        <v>31920</v>
      </c>
      <c r="J47" s="58">
        <v>6.6987565182510922E-2</v>
      </c>
    </row>
    <row r="48" spans="1:10" x14ac:dyDescent="0.25">
      <c r="A48" s="178"/>
      <c r="B48" s="14">
        <v>10</v>
      </c>
      <c r="C48" s="14" t="s">
        <v>38</v>
      </c>
      <c r="D48" s="17">
        <v>30804</v>
      </c>
      <c r="E48" s="47">
        <v>5</v>
      </c>
      <c r="F48" s="41">
        <v>31920</v>
      </c>
      <c r="G48" s="42">
        <v>3.6229061160888199E-2</v>
      </c>
      <c r="H48" s="47">
        <v>5</v>
      </c>
      <c r="I48" s="41">
        <v>31920</v>
      </c>
      <c r="J48" s="42">
        <v>3.6229061160888199E-2</v>
      </c>
    </row>
    <row r="49" spans="1:10" x14ac:dyDescent="0.25">
      <c r="A49" s="178"/>
      <c r="B49" s="18">
        <v>11</v>
      </c>
      <c r="C49" s="18" t="s">
        <v>39</v>
      </c>
      <c r="D49" s="29">
        <v>31718</v>
      </c>
      <c r="E49" s="176">
        <v>5</v>
      </c>
      <c r="F49" s="157">
        <v>31920</v>
      </c>
      <c r="G49" s="159">
        <v>6.3686234945456999E-3</v>
      </c>
      <c r="H49" s="176">
        <v>5</v>
      </c>
      <c r="I49" s="157">
        <v>31920</v>
      </c>
      <c r="J49" s="159">
        <v>6.3686234945456999E-3</v>
      </c>
    </row>
  </sheetData>
  <mergeCells count="13">
    <mergeCell ref="H5:J5"/>
    <mergeCell ref="E5:G5"/>
    <mergeCell ref="B5:D5"/>
    <mergeCell ref="B6:C6"/>
    <mergeCell ref="A16:A25"/>
    <mergeCell ref="A26:A38"/>
    <mergeCell ref="A39:A49"/>
    <mergeCell ref="A7:A10"/>
    <mergeCell ref="B7:C7"/>
    <mergeCell ref="B8:C8"/>
    <mergeCell ref="B9:C9"/>
    <mergeCell ref="B10:C10"/>
    <mergeCell ref="A11:A15"/>
  </mergeCells>
  <conditionalFormatting sqref="E11:E15">
    <cfRule type="expression" dxfId="169" priority="189">
      <formula>E11=2</formula>
    </cfRule>
    <cfRule type="expression" dxfId="168" priority="190">
      <formula>E11=3</formula>
    </cfRule>
    <cfRule type="expression" dxfId="167" priority="191">
      <formula>E11=4</formula>
    </cfRule>
    <cfRule type="expression" dxfId="166" priority="192">
      <formula>E11=5</formula>
    </cfRule>
  </conditionalFormatting>
  <conditionalFormatting sqref="F11:F15">
    <cfRule type="expression" dxfId="165" priority="185">
      <formula>E11=2</formula>
    </cfRule>
    <cfRule type="expression" dxfId="164" priority="186">
      <formula>E11=3</formula>
    </cfRule>
    <cfRule type="expression" dxfId="163" priority="187">
      <formula>E11=4</formula>
    </cfRule>
    <cfRule type="expression" dxfId="162" priority="188">
      <formula>E11=5</formula>
    </cfRule>
  </conditionalFormatting>
  <conditionalFormatting sqref="G11:G15">
    <cfRule type="expression" dxfId="161" priority="181">
      <formula>E11=2</formula>
    </cfRule>
    <cfRule type="expression" dxfId="160" priority="182">
      <formula>E11=3</formula>
    </cfRule>
    <cfRule type="expression" dxfId="159" priority="183">
      <formula>E11=4</formula>
    </cfRule>
    <cfRule type="expression" dxfId="158" priority="184">
      <formula>E11=5</formula>
    </cfRule>
  </conditionalFormatting>
  <conditionalFormatting sqref="H11:H15">
    <cfRule type="expression" dxfId="157" priority="153">
      <formula>H11=2</formula>
    </cfRule>
    <cfRule type="expression" dxfId="156" priority="154">
      <formula>H11=3</formula>
    </cfRule>
    <cfRule type="expression" dxfId="155" priority="155">
      <formula>H11=4</formula>
    </cfRule>
    <cfRule type="expression" dxfId="154" priority="156">
      <formula>H11=5</formula>
    </cfRule>
  </conditionalFormatting>
  <conditionalFormatting sqref="I11:I15">
    <cfRule type="expression" dxfId="153" priority="149">
      <formula>H11=2</formula>
    </cfRule>
    <cfRule type="expression" dxfId="152" priority="150">
      <formula>H11=3</formula>
    </cfRule>
    <cfRule type="expression" dxfId="151" priority="151">
      <formula>H11=4</formula>
    </cfRule>
    <cfRule type="expression" dxfId="150" priority="152">
      <formula>H11=5</formula>
    </cfRule>
  </conditionalFormatting>
  <conditionalFormatting sqref="J11:J15">
    <cfRule type="expression" dxfId="149" priority="145">
      <formula>H11=2</formula>
    </cfRule>
    <cfRule type="expression" dxfId="148" priority="146">
      <formula>H11=3</formula>
    </cfRule>
    <cfRule type="expression" dxfId="147" priority="147">
      <formula>H11=4</formula>
    </cfRule>
    <cfRule type="expression" dxfId="146" priority="148">
      <formula>H11=5</formula>
    </cfRule>
  </conditionalFormatting>
  <conditionalFormatting sqref="E16:E25">
    <cfRule type="expression" dxfId="145" priority="141">
      <formula>E16=2</formula>
    </cfRule>
    <cfRule type="expression" dxfId="144" priority="142">
      <formula>E16=3</formula>
    </cfRule>
    <cfRule type="expression" dxfId="143" priority="143">
      <formula>E16=4</formula>
    </cfRule>
    <cfRule type="expression" dxfId="142" priority="144">
      <formula>E16=5</formula>
    </cfRule>
  </conditionalFormatting>
  <conditionalFormatting sqref="F16:F25">
    <cfRule type="expression" dxfId="141" priority="137">
      <formula>E16=2</formula>
    </cfRule>
    <cfRule type="expression" dxfId="140" priority="138">
      <formula>E16=3</formula>
    </cfRule>
    <cfRule type="expression" dxfId="139" priority="139">
      <formula>E16=4</formula>
    </cfRule>
    <cfRule type="expression" dxfId="138" priority="140">
      <formula>E16=5</formula>
    </cfRule>
  </conditionalFormatting>
  <conditionalFormatting sqref="G16:G25">
    <cfRule type="expression" dxfId="137" priority="133">
      <formula>E16=2</formula>
    </cfRule>
    <cfRule type="expression" dxfId="136" priority="134">
      <formula>E16=3</formula>
    </cfRule>
    <cfRule type="expression" dxfId="135" priority="135">
      <formula>E16=4</formula>
    </cfRule>
    <cfRule type="expression" dxfId="134" priority="136">
      <formula>E16=5</formula>
    </cfRule>
  </conditionalFormatting>
  <conditionalFormatting sqref="H16:H25">
    <cfRule type="expression" dxfId="133" priority="105">
      <formula>H16=2</formula>
    </cfRule>
    <cfRule type="expression" dxfId="132" priority="106">
      <formula>H16=3</formula>
    </cfRule>
    <cfRule type="expression" dxfId="131" priority="107">
      <formula>H16=4</formula>
    </cfRule>
    <cfRule type="expression" dxfId="130" priority="108">
      <formula>H16=5</formula>
    </cfRule>
  </conditionalFormatting>
  <conditionalFormatting sqref="I16:I25">
    <cfRule type="expression" dxfId="129" priority="101">
      <formula>H16=2</formula>
    </cfRule>
    <cfRule type="expression" dxfId="128" priority="102">
      <formula>H16=3</formula>
    </cfRule>
    <cfRule type="expression" dxfId="127" priority="103">
      <formula>H16=4</formula>
    </cfRule>
    <cfRule type="expression" dxfId="126" priority="104">
      <formula>H16=5</formula>
    </cfRule>
  </conditionalFormatting>
  <conditionalFormatting sqref="J16:J25">
    <cfRule type="expression" dxfId="125" priority="97">
      <formula>H16=2</formula>
    </cfRule>
    <cfRule type="expression" dxfId="124" priority="98">
      <formula>H16=3</formula>
    </cfRule>
    <cfRule type="expression" dxfId="123" priority="99">
      <formula>H16=4</formula>
    </cfRule>
    <cfRule type="expression" dxfId="122" priority="100">
      <formula>H16=5</formula>
    </cfRule>
  </conditionalFormatting>
  <conditionalFormatting sqref="E26:E38">
    <cfRule type="expression" dxfId="121" priority="93">
      <formula>E26=2</formula>
    </cfRule>
    <cfRule type="expression" dxfId="120" priority="94">
      <formula>E26=3</formula>
    </cfRule>
    <cfRule type="expression" dxfId="119" priority="95">
      <formula>E26=4</formula>
    </cfRule>
    <cfRule type="expression" dxfId="118" priority="96">
      <formula>E26=5</formula>
    </cfRule>
  </conditionalFormatting>
  <conditionalFormatting sqref="F26:F38">
    <cfRule type="expression" dxfId="117" priority="89">
      <formula>E26=2</formula>
    </cfRule>
    <cfRule type="expression" dxfId="116" priority="90">
      <formula>E26=3</formula>
    </cfRule>
    <cfRule type="expression" dxfId="115" priority="91">
      <formula>E26=4</formula>
    </cfRule>
    <cfRule type="expression" dxfId="114" priority="92">
      <formula>E26=5</formula>
    </cfRule>
  </conditionalFormatting>
  <conditionalFormatting sqref="G26:G38">
    <cfRule type="expression" dxfId="113" priority="85">
      <formula>E26=2</formula>
    </cfRule>
    <cfRule type="expression" dxfId="112" priority="86">
      <formula>E26=3</formula>
    </cfRule>
    <cfRule type="expression" dxfId="111" priority="87">
      <formula>E26=4</formula>
    </cfRule>
    <cfRule type="expression" dxfId="110" priority="88">
      <formula>E26=5</formula>
    </cfRule>
  </conditionalFormatting>
  <conditionalFormatting sqref="H26:H38">
    <cfRule type="expression" dxfId="109" priority="57">
      <formula>H26=2</formula>
    </cfRule>
    <cfRule type="expression" dxfId="108" priority="58">
      <formula>H26=3</formula>
    </cfRule>
    <cfRule type="expression" dxfId="107" priority="59">
      <formula>H26=4</formula>
    </cfRule>
    <cfRule type="expression" dxfId="106" priority="60">
      <formula>H26=5</formula>
    </cfRule>
  </conditionalFormatting>
  <conditionalFormatting sqref="I26:I38">
    <cfRule type="expression" dxfId="105" priority="53">
      <formula>H26=2</formula>
    </cfRule>
    <cfRule type="expression" dxfId="104" priority="54">
      <formula>H26=3</formula>
    </cfRule>
    <cfRule type="expression" dxfId="103" priority="55">
      <formula>H26=4</formula>
    </cfRule>
    <cfRule type="expression" dxfId="102" priority="56">
      <formula>H26=5</formula>
    </cfRule>
  </conditionalFormatting>
  <conditionalFormatting sqref="J26:J38">
    <cfRule type="expression" dxfId="101" priority="49">
      <formula>H26=2</formula>
    </cfRule>
    <cfRule type="expression" dxfId="100" priority="50">
      <formula>H26=3</formula>
    </cfRule>
    <cfRule type="expression" dxfId="99" priority="51">
      <formula>H26=4</formula>
    </cfRule>
    <cfRule type="expression" dxfId="98" priority="52">
      <formula>H26=5</formula>
    </cfRule>
  </conditionalFormatting>
  <conditionalFormatting sqref="E39:E49">
    <cfRule type="expression" dxfId="97" priority="45">
      <formula>E39=2</formula>
    </cfRule>
    <cfRule type="expression" dxfId="96" priority="46">
      <formula>E39=3</formula>
    </cfRule>
    <cfRule type="expression" dxfId="95" priority="47">
      <formula>E39=4</formula>
    </cfRule>
    <cfRule type="expression" dxfId="94" priority="48">
      <formula>E39=5</formula>
    </cfRule>
  </conditionalFormatting>
  <conditionalFormatting sqref="F39:F49">
    <cfRule type="expression" dxfId="93" priority="41">
      <formula>E39=2</formula>
    </cfRule>
    <cfRule type="expression" dxfId="92" priority="42">
      <formula>E39=3</formula>
    </cfRule>
    <cfRule type="expression" dxfId="91" priority="43">
      <formula>E39=4</formula>
    </cfRule>
    <cfRule type="expression" dxfId="90" priority="44">
      <formula>E39=5</formula>
    </cfRule>
  </conditionalFormatting>
  <conditionalFormatting sqref="G39:G49">
    <cfRule type="expression" dxfId="89" priority="37">
      <formula>E39=2</formula>
    </cfRule>
    <cfRule type="expression" dxfId="88" priority="38">
      <formula>E39=3</formula>
    </cfRule>
    <cfRule type="expression" dxfId="87" priority="39">
      <formula>E39=4</formula>
    </cfRule>
    <cfRule type="expression" dxfId="86" priority="40">
      <formula>E39=5</formula>
    </cfRule>
  </conditionalFormatting>
  <conditionalFormatting sqref="H39:H49">
    <cfRule type="expression" dxfId="85" priority="9">
      <formula>H39=2</formula>
    </cfRule>
    <cfRule type="expression" dxfId="84" priority="10">
      <formula>H39=3</formula>
    </cfRule>
    <cfRule type="expression" dxfId="83" priority="11">
      <formula>H39=4</formula>
    </cfRule>
    <cfRule type="expression" dxfId="82" priority="12">
      <formula>H39=5</formula>
    </cfRule>
  </conditionalFormatting>
  <conditionalFormatting sqref="I39:I49">
    <cfRule type="expression" dxfId="81" priority="5">
      <formula>H39=2</formula>
    </cfRule>
    <cfRule type="expression" dxfId="80" priority="6">
      <formula>H39=3</formula>
    </cfRule>
    <cfRule type="expression" dxfId="79" priority="7">
      <formula>H39=4</formula>
    </cfRule>
    <cfRule type="expression" dxfId="78" priority="8">
      <formula>H39=5</formula>
    </cfRule>
  </conditionalFormatting>
  <conditionalFormatting sqref="J39:J49">
    <cfRule type="expression" dxfId="77" priority="1">
      <formula>H39=2</formula>
    </cfRule>
    <cfRule type="expression" dxfId="76" priority="2">
      <formula>H39=3</formula>
    </cfRule>
    <cfRule type="expression" dxfId="75" priority="3">
      <formula>H39=4</formula>
    </cfRule>
    <cfRule type="expression" dxfId="74" priority="4">
      <formula>H39=5</formula>
    </cfRule>
  </conditionalFormatting>
  <pageMargins left="0.7" right="0.7" top="0.44" bottom="0.44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44C5-A97A-4032-B08D-3EC3A3515245}">
  <sheetPr>
    <tabColor theme="6" tint="-0.249977111117893"/>
    <pageSetUpPr fitToPage="1"/>
  </sheetPr>
  <dimension ref="A1:M42"/>
  <sheetViews>
    <sheetView zoomScale="115" zoomScaleNormal="115" zoomScaleSheetLayoutView="100" workbookViewId="0">
      <pane ySplit="4" topLeftCell="A5" activePane="bottomLeft" state="frozen"/>
      <selection pane="bottomLeft" sqref="A1:I1"/>
    </sheetView>
  </sheetViews>
  <sheetFormatPr defaultColWidth="16.7109375" defaultRowHeight="11.25" x14ac:dyDescent="0.2"/>
  <cols>
    <col min="1" max="1" width="12.42578125" style="81" customWidth="1"/>
    <col min="2" max="5" width="10.42578125" style="81" customWidth="1"/>
    <col min="6" max="6" width="7.85546875" style="80" bestFit="1" customWidth="1"/>
    <col min="7" max="7" width="8.5703125" style="80" customWidth="1"/>
    <col min="8" max="8" width="8.42578125" style="80" customWidth="1"/>
    <col min="9" max="9" width="9.7109375" style="80" customWidth="1"/>
    <col min="10" max="10" width="4.7109375" style="80" customWidth="1"/>
    <col min="11" max="11" width="11.5703125" style="80" customWidth="1"/>
    <col min="12" max="13" width="10.140625" style="80" customWidth="1"/>
    <col min="14" max="16384" width="16.7109375" style="80"/>
  </cols>
  <sheetData>
    <row r="1" spans="1:13" ht="15" x14ac:dyDescent="0.25">
      <c r="A1" s="190" t="s">
        <v>61</v>
      </c>
      <c r="B1" s="191"/>
      <c r="C1" s="191"/>
      <c r="D1" s="191"/>
      <c r="E1" s="191"/>
      <c r="F1" s="191"/>
      <c r="G1" s="191"/>
      <c r="H1" s="191"/>
      <c r="I1" s="192"/>
    </row>
    <row r="2" spans="1:13" s="81" customFormat="1" x14ac:dyDescent="0.2">
      <c r="A2" s="123" t="s">
        <v>50</v>
      </c>
      <c r="B2" s="123" t="s">
        <v>51</v>
      </c>
      <c r="C2" s="123" t="s">
        <v>51</v>
      </c>
      <c r="D2" s="124">
        <v>45139</v>
      </c>
      <c r="E2" s="123">
        <v>45139</v>
      </c>
      <c r="F2" s="122"/>
      <c r="G2" s="122"/>
      <c r="H2" s="122"/>
      <c r="I2" s="121"/>
    </row>
    <row r="3" spans="1:13" s="81" customFormat="1" x14ac:dyDescent="0.2">
      <c r="A3" s="120" t="s">
        <v>49</v>
      </c>
      <c r="B3" s="118" t="s">
        <v>48</v>
      </c>
      <c r="C3" s="118" t="s">
        <v>47</v>
      </c>
      <c r="D3" s="119" t="s">
        <v>48</v>
      </c>
      <c r="E3" s="118" t="s">
        <v>47</v>
      </c>
      <c r="F3" s="83"/>
      <c r="G3" s="83"/>
      <c r="H3" s="83"/>
      <c r="I3" s="117"/>
    </row>
    <row r="4" spans="1:13" s="81" customFormat="1" ht="27" customHeight="1" x14ac:dyDescent="0.25">
      <c r="A4" s="116"/>
      <c r="B4" s="115"/>
      <c r="C4" s="115"/>
      <c r="D4" s="114">
        <v>0.06</v>
      </c>
      <c r="E4" s="114">
        <v>0.06</v>
      </c>
      <c r="F4" s="82"/>
      <c r="G4" s="82"/>
      <c r="H4" s="82"/>
      <c r="I4" s="113"/>
      <c r="K4" s="77"/>
      <c r="L4" s="112"/>
    </row>
    <row r="5" spans="1:13" x14ac:dyDescent="0.2">
      <c r="A5" s="128"/>
      <c r="B5" s="111"/>
      <c r="C5" s="110"/>
      <c r="D5" s="111"/>
      <c r="E5" s="110"/>
      <c r="F5" s="109" t="s">
        <v>4</v>
      </c>
      <c r="G5" s="84"/>
      <c r="I5" s="105"/>
      <c r="J5" s="86"/>
      <c r="K5" s="84"/>
      <c r="L5" s="85"/>
      <c r="M5" s="84"/>
    </row>
    <row r="6" spans="1:13" ht="12" thickBot="1" x14ac:dyDescent="0.25">
      <c r="A6" s="128">
        <v>20</v>
      </c>
      <c r="B6" s="96">
        <v>20405</v>
      </c>
      <c r="C6" s="95">
        <v>10.9</v>
      </c>
      <c r="D6" s="96">
        <f t="shared" ref="D6:D42" si="0">B6*1.06</f>
        <v>21629.3</v>
      </c>
      <c r="E6" s="95">
        <f t="shared" ref="E6:E42" si="1">D6/1872</f>
        <v>11.554113247863247</v>
      </c>
      <c r="F6" s="108">
        <v>1</v>
      </c>
      <c r="G6" s="104" t="s">
        <v>5</v>
      </c>
      <c r="I6" s="105"/>
      <c r="J6" s="86"/>
      <c r="K6" s="126"/>
      <c r="L6" s="85"/>
      <c r="M6" s="84"/>
    </row>
    <row r="7" spans="1:13" x14ac:dyDescent="0.2">
      <c r="A7" s="128">
        <v>21</v>
      </c>
      <c r="B7" s="97">
        <v>20497.57</v>
      </c>
      <c r="C7" s="95">
        <f t="shared" ref="C7:C42" si="2">B7/(36*52)</f>
        <v>10.949556623931624</v>
      </c>
      <c r="D7" s="96">
        <f t="shared" si="0"/>
        <v>21727.424200000001</v>
      </c>
      <c r="E7" s="95">
        <f t="shared" si="1"/>
        <v>11.606530021367522</v>
      </c>
      <c r="F7" s="107">
        <v>2</v>
      </c>
      <c r="G7" s="101">
        <v>1</v>
      </c>
      <c r="I7" s="105"/>
      <c r="J7" s="86"/>
      <c r="K7" s="126"/>
      <c r="L7" s="85"/>
      <c r="M7" s="84"/>
    </row>
    <row r="8" spans="1:13" x14ac:dyDescent="0.2">
      <c r="A8" s="128">
        <v>22</v>
      </c>
      <c r="B8" s="97">
        <v>20551.38</v>
      </c>
      <c r="C8" s="95">
        <f t="shared" si="2"/>
        <v>10.978301282051282</v>
      </c>
      <c r="D8" s="96">
        <f t="shared" si="0"/>
        <v>21784.462800000001</v>
      </c>
      <c r="E8" s="95">
        <f t="shared" si="1"/>
        <v>11.636999358974359</v>
      </c>
      <c r="F8" s="95" t="s">
        <v>46</v>
      </c>
      <c r="G8" s="101">
        <v>2</v>
      </c>
      <c r="I8" s="105"/>
      <c r="J8" s="86"/>
      <c r="K8" s="126"/>
      <c r="L8" s="85"/>
      <c r="M8" s="84"/>
    </row>
    <row r="9" spans="1:13" x14ac:dyDescent="0.2">
      <c r="A9" s="128">
        <v>23</v>
      </c>
      <c r="B9" s="97">
        <v>20743.900000000001</v>
      </c>
      <c r="C9" s="95">
        <f t="shared" si="2"/>
        <v>11.081143162393163</v>
      </c>
      <c r="D9" s="96">
        <f t="shared" si="0"/>
        <v>21988.534000000003</v>
      </c>
      <c r="E9" s="95">
        <f t="shared" si="1"/>
        <v>11.746011752136754</v>
      </c>
      <c r="F9" s="106">
        <v>3</v>
      </c>
      <c r="G9" s="101">
        <v>3</v>
      </c>
      <c r="I9" s="105"/>
      <c r="J9" s="86"/>
      <c r="K9" s="126"/>
      <c r="L9" s="85"/>
      <c r="M9" s="84"/>
    </row>
    <row r="10" spans="1:13" ht="12" thickBot="1" x14ac:dyDescent="0.25">
      <c r="A10" s="128">
        <v>24</v>
      </c>
      <c r="B10" s="97">
        <v>20910.28</v>
      </c>
      <c r="C10" s="95">
        <f t="shared" si="2"/>
        <v>11.170021367521366</v>
      </c>
      <c r="D10" s="96">
        <f t="shared" si="0"/>
        <v>22164.896799999999</v>
      </c>
      <c r="E10" s="95">
        <f t="shared" si="1"/>
        <v>11.840222649572649</v>
      </c>
      <c r="F10" s="95" t="s">
        <v>46</v>
      </c>
      <c r="G10" s="100">
        <v>4</v>
      </c>
      <c r="I10" s="105"/>
      <c r="J10" s="86"/>
      <c r="K10" s="126"/>
      <c r="L10" s="85"/>
      <c r="M10" s="84"/>
    </row>
    <row r="11" spans="1:13" x14ac:dyDescent="0.2">
      <c r="A11" s="128">
        <v>25</v>
      </c>
      <c r="B11" s="97">
        <v>21122.79</v>
      </c>
      <c r="C11" s="95">
        <f t="shared" si="2"/>
        <v>11.283541666666666</v>
      </c>
      <c r="D11" s="96">
        <f t="shared" si="0"/>
        <v>22390.157400000004</v>
      </c>
      <c r="E11" s="95">
        <f t="shared" si="1"/>
        <v>11.960554166666668</v>
      </c>
      <c r="F11" s="106">
        <v>4</v>
      </c>
      <c r="G11" s="94" t="s">
        <v>46</v>
      </c>
      <c r="I11" s="105"/>
      <c r="J11" s="86"/>
      <c r="K11" s="126"/>
      <c r="L11" s="85"/>
      <c r="M11" s="84"/>
    </row>
    <row r="12" spans="1:13" ht="12" customHeight="1" x14ac:dyDescent="0.2">
      <c r="A12" s="128">
        <v>26</v>
      </c>
      <c r="B12" s="97">
        <v>21238.6</v>
      </c>
      <c r="C12" s="95">
        <f t="shared" si="2"/>
        <v>11.345405982905982</v>
      </c>
      <c r="D12" s="96">
        <f t="shared" si="0"/>
        <v>22512.916000000001</v>
      </c>
      <c r="E12" s="95">
        <f t="shared" si="1"/>
        <v>12.026130341880343</v>
      </c>
      <c r="F12" s="95" t="s">
        <v>46</v>
      </c>
      <c r="G12" s="98">
        <v>5</v>
      </c>
      <c r="I12" s="105"/>
      <c r="J12" s="86"/>
      <c r="K12" s="126"/>
      <c r="L12" s="85"/>
      <c r="M12" s="84"/>
    </row>
    <row r="13" spans="1:13" x14ac:dyDescent="0.2">
      <c r="A13" s="128">
        <v>27</v>
      </c>
      <c r="B13" s="97">
        <v>21415.75</v>
      </c>
      <c r="C13" s="95">
        <f t="shared" si="2"/>
        <v>11.440037393162394</v>
      </c>
      <c r="D13" s="96">
        <f t="shared" si="0"/>
        <v>22700.695</v>
      </c>
      <c r="E13" s="95">
        <f t="shared" si="1"/>
        <v>12.126439636752137</v>
      </c>
      <c r="F13" s="106">
        <v>5</v>
      </c>
      <c r="G13" s="94" t="s">
        <v>46</v>
      </c>
      <c r="I13" s="105"/>
      <c r="J13" s="86"/>
      <c r="K13" s="126"/>
      <c r="L13" s="85"/>
      <c r="M13" s="84"/>
    </row>
    <row r="14" spans="1:13" x14ac:dyDescent="0.2">
      <c r="A14" s="128">
        <v>28</v>
      </c>
      <c r="B14" s="97">
        <v>21592.880000000001</v>
      </c>
      <c r="C14" s="95">
        <f t="shared" si="2"/>
        <v>11.53465811965812</v>
      </c>
      <c r="D14" s="96">
        <f t="shared" si="0"/>
        <v>22888.452800000003</v>
      </c>
      <c r="E14" s="95">
        <f t="shared" si="1"/>
        <v>12.226737606837608</v>
      </c>
      <c r="F14" s="85"/>
      <c r="G14" s="98">
        <v>6</v>
      </c>
      <c r="I14" s="105"/>
      <c r="J14" s="86"/>
      <c r="K14" s="126"/>
      <c r="L14" s="85"/>
      <c r="M14" s="84"/>
    </row>
    <row r="15" spans="1:13" x14ac:dyDescent="0.2">
      <c r="A15" s="128">
        <v>29</v>
      </c>
      <c r="B15" s="97">
        <v>21811.27</v>
      </c>
      <c r="C15" s="95">
        <f t="shared" si="2"/>
        <v>11.651319444444445</v>
      </c>
      <c r="D15" s="96">
        <f t="shared" si="0"/>
        <v>23119.946200000002</v>
      </c>
      <c r="E15" s="95">
        <f t="shared" si="1"/>
        <v>12.350398611111112</v>
      </c>
      <c r="F15" s="85"/>
      <c r="G15" s="94" t="s">
        <v>46</v>
      </c>
      <c r="H15" s="104" t="s">
        <v>6</v>
      </c>
      <c r="I15" s="105"/>
      <c r="J15" s="86"/>
      <c r="K15" s="126"/>
      <c r="L15" s="85"/>
      <c r="M15" s="84"/>
    </row>
    <row r="16" spans="1:13" x14ac:dyDescent="0.2">
      <c r="A16" s="128">
        <v>30</v>
      </c>
      <c r="B16" s="97">
        <v>22050.15</v>
      </c>
      <c r="C16" s="95">
        <f t="shared" si="2"/>
        <v>11.778926282051282</v>
      </c>
      <c r="D16" s="96">
        <f t="shared" si="0"/>
        <v>23373.159000000003</v>
      </c>
      <c r="E16" s="95">
        <f t="shared" si="1"/>
        <v>12.48566185897436</v>
      </c>
      <c r="F16" s="85"/>
      <c r="G16" s="102">
        <v>7</v>
      </c>
      <c r="H16" s="103">
        <v>1</v>
      </c>
      <c r="I16" s="105"/>
      <c r="J16" s="86"/>
      <c r="K16" s="126"/>
      <c r="L16" s="85"/>
      <c r="M16" s="84"/>
    </row>
    <row r="17" spans="1:13" ht="12.75" customHeight="1" x14ac:dyDescent="0.2">
      <c r="A17" s="128">
        <v>31</v>
      </c>
      <c r="B17" s="97">
        <v>22341.17</v>
      </c>
      <c r="C17" s="95">
        <f t="shared" si="2"/>
        <v>11.934385683760683</v>
      </c>
      <c r="D17" s="96">
        <f t="shared" si="0"/>
        <v>23681.640199999998</v>
      </c>
      <c r="E17" s="95">
        <f t="shared" si="1"/>
        <v>12.650448824786324</v>
      </c>
      <c r="F17" s="85"/>
      <c r="G17" s="99" t="s">
        <v>46</v>
      </c>
      <c r="H17" s="101">
        <v>2</v>
      </c>
      <c r="I17" s="105"/>
      <c r="J17" s="86"/>
      <c r="K17" s="126"/>
      <c r="L17" s="85"/>
      <c r="M17" s="84"/>
    </row>
    <row r="18" spans="1:13" x14ac:dyDescent="0.2">
      <c r="A18" s="128">
        <v>32</v>
      </c>
      <c r="B18" s="97">
        <v>22620.62</v>
      </c>
      <c r="C18" s="95">
        <f t="shared" si="2"/>
        <v>12.083664529914529</v>
      </c>
      <c r="D18" s="96">
        <f t="shared" si="0"/>
        <v>23977.857199999999</v>
      </c>
      <c r="E18" s="95">
        <f t="shared" si="1"/>
        <v>12.808684401709401</v>
      </c>
      <c r="F18" s="85"/>
      <c r="G18" s="98">
        <v>8</v>
      </c>
      <c r="H18" s="101">
        <v>3</v>
      </c>
      <c r="I18" s="105"/>
      <c r="J18" s="86"/>
      <c r="K18" s="126"/>
      <c r="L18" s="85"/>
      <c r="M18" s="84"/>
    </row>
    <row r="19" spans="1:13" ht="12" customHeight="1" x14ac:dyDescent="0.2">
      <c r="A19" s="128">
        <v>33</v>
      </c>
      <c r="B19" s="97">
        <v>22924.43</v>
      </c>
      <c r="C19" s="95">
        <f t="shared" si="2"/>
        <v>12.245956196581197</v>
      </c>
      <c r="D19" s="96">
        <f t="shared" si="0"/>
        <v>24299.895800000002</v>
      </c>
      <c r="E19" s="95">
        <f t="shared" si="1"/>
        <v>12.980713568376069</v>
      </c>
      <c r="F19" s="85"/>
      <c r="G19" s="99" t="s">
        <v>46</v>
      </c>
      <c r="H19" s="101">
        <v>4</v>
      </c>
      <c r="I19" s="105"/>
      <c r="J19" s="86"/>
      <c r="K19" s="126"/>
      <c r="L19" s="85"/>
      <c r="M19" s="84"/>
    </row>
    <row r="20" spans="1:13" x14ac:dyDescent="0.2">
      <c r="A20" s="128">
        <v>34</v>
      </c>
      <c r="B20" s="97">
        <v>23223.56</v>
      </c>
      <c r="C20" s="95">
        <f t="shared" si="2"/>
        <v>12.405747863247864</v>
      </c>
      <c r="D20" s="96">
        <f t="shared" si="0"/>
        <v>24616.973600000001</v>
      </c>
      <c r="E20" s="95">
        <f t="shared" si="1"/>
        <v>13.150092735042735</v>
      </c>
      <c r="F20" s="85"/>
      <c r="G20" s="98">
        <v>9</v>
      </c>
      <c r="H20" s="101">
        <v>5</v>
      </c>
      <c r="I20" s="105"/>
      <c r="J20" s="86"/>
      <c r="K20" s="125"/>
      <c r="L20" s="85"/>
      <c r="M20" s="84"/>
    </row>
    <row r="21" spans="1:13" ht="12" customHeight="1" thickBot="1" x14ac:dyDescent="0.25">
      <c r="A21" s="128">
        <v>35</v>
      </c>
      <c r="B21" s="97">
        <v>23534.9</v>
      </c>
      <c r="C21" s="95">
        <f t="shared" si="2"/>
        <v>12.572061965811967</v>
      </c>
      <c r="D21" s="96">
        <f t="shared" si="0"/>
        <v>24946.994000000002</v>
      </c>
      <c r="E21" s="95">
        <f t="shared" si="1"/>
        <v>13.326385683760686</v>
      </c>
      <c r="F21" s="85"/>
      <c r="G21" s="99" t="s">
        <v>46</v>
      </c>
      <c r="H21" s="100">
        <v>6</v>
      </c>
      <c r="I21" s="105"/>
      <c r="J21" s="86"/>
      <c r="K21" s="125"/>
      <c r="L21" s="85"/>
      <c r="M21" s="84"/>
    </row>
    <row r="22" spans="1:13" x14ac:dyDescent="0.2">
      <c r="A22" s="128">
        <v>36</v>
      </c>
      <c r="B22" s="97">
        <v>23841.58</v>
      </c>
      <c r="C22" s="95">
        <f t="shared" si="2"/>
        <v>12.735886752136754</v>
      </c>
      <c r="D22" s="96">
        <f t="shared" si="0"/>
        <v>25272.074800000002</v>
      </c>
      <c r="E22" s="95">
        <f t="shared" si="1"/>
        <v>13.500039957264958</v>
      </c>
      <c r="F22" s="85"/>
      <c r="G22" s="87">
        <v>10</v>
      </c>
      <c r="H22" s="94" t="s">
        <v>46</v>
      </c>
      <c r="I22" s="105"/>
      <c r="J22" s="86"/>
      <c r="K22" s="125"/>
      <c r="L22" s="85"/>
      <c r="M22" s="84"/>
    </row>
    <row r="23" spans="1:13" x14ac:dyDescent="0.2">
      <c r="A23" s="128">
        <v>37</v>
      </c>
      <c r="B23" s="97">
        <v>24162.720000000001</v>
      </c>
      <c r="C23" s="95">
        <f t="shared" si="2"/>
        <v>12.907435897435898</v>
      </c>
      <c r="D23" s="96">
        <f t="shared" si="0"/>
        <v>25612.483200000002</v>
      </c>
      <c r="E23" s="95">
        <f t="shared" si="1"/>
        <v>13.681882051282052</v>
      </c>
      <c r="F23" s="85"/>
      <c r="G23" s="84"/>
      <c r="H23" s="98">
        <v>7</v>
      </c>
      <c r="I23" s="105"/>
      <c r="J23" s="86"/>
      <c r="K23" s="125"/>
      <c r="L23" s="85"/>
      <c r="M23" s="84"/>
    </row>
    <row r="24" spans="1:13" x14ac:dyDescent="0.2">
      <c r="A24" s="128">
        <v>38</v>
      </c>
      <c r="B24" s="97">
        <v>24480.33</v>
      </c>
      <c r="C24" s="95">
        <f t="shared" si="2"/>
        <v>13.07709935897436</v>
      </c>
      <c r="D24" s="96">
        <f t="shared" si="0"/>
        <v>25949.149800000003</v>
      </c>
      <c r="E24" s="95">
        <f t="shared" si="1"/>
        <v>13.861725320512821</v>
      </c>
      <c r="F24" s="85"/>
      <c r="G24" s="84"/>
      <c r="H24" s="94" t="s">
        <v>46</v>
      </c>
      <c r="I24" s="105"/>
      <c r="J24" s="86"/>
      <c r="K24" s="125"/>
      <c r="L24" s="85"/>
      <c r="M24" s="84"/>
    </row>
    <row r="25" spans="1:13" x14ac:dyDescent="0.2">
      <c r="A25" s="128">
        <v>39</v>
      </c>
      <c r="B25" s="97">
        <v>24815.75</v>
      </c>
      <c r="C25" s="95">
        <f t="shared" si="2"/>
        <v>13.256276709401709</v>
      </c>
      <c r="D25" s="96">
        <f t="shared" si="0"/>
        <v>26304.695</v>
      </c>
      <c r="E25" s="95">
        <f t="shared" si="1"/>
        <v>14.051653311965811</v>
      </c>
      <c r="F25" s="85"/>
      <c r="G25" s="84"/>
      <c r="H25" s="98">
        <v>8</v>
      </c>
      <c r="I25" s="105"/>
      <c r="J25" s="86"/>
      <c r="K25" s="125"/>
      <c r="L25" s="85"/>
      <c r="M25" s="84"/>
    </row>
    <row r="26" spans="1:13" x14ac:dyDescent="0.2">
      <c r="A26" s="128">
        <v>40</v>
      </c>
      <c r="B26" s="97">
        <v>25154.37</v>
      </c>
      <c r="C26" s="95">
        <f t="shared" si="2"/>
        <v>13.437163461538461</v>
      </c>
      <c r="D26" s="96">
        <f t="shared" si="0"/>
        <v>26663.6322</v>
      </c>
      <c r="E26" s="95">
        <f t="shared" si="1"/>
        <v>14.243393269230769</v>
      </c>
      <c r="F26" s="85"/>
      <c r="G26" s="84"/>
      <c r="H26" s="94" t="s">
        <v>46</v>
      </c>
      <c r="I26" s="104" t="s">
        <v>7</v>
      </c>
      <c r="J26" s="86"/>
      <c r="K26" s="125"/>
      <c r="L26" s="85"/>
      <c r="M26" s="84"/>
    </row>
    <row r="27" spans="1:13" x14ac:dyDescent="0.2">
      <c r="A27" s="128">
        <v>41</v>
      </c>
      <c r="B27" s="97">
        <v>25505.52</v>
      </c>
      <c r="C27" s="95">
        <f t="shared" si="2"/>
        <v>13.62474358974359</v>
      </c>
      <c r="D27" s="96">
        <f t="shared" si="0"/>
        <v>27035.851200000001</v>
      </c>
      <c r="E27" s="95">
        <f t="shared" si="1"/>
        <v>14.442228205128206</v>
      </c>
      <c r="F27" s="85"/>
      <c r="G27" s="84"/>
      <c r="H27" s="102">
        <v>9</v>
      </c>
      <c r="I27" s="103">
        <v>1</v>
      </c>
      <c r="J27" s="86"/>
      <c r="K27" s="125"/>
      <c r="L27" s="85"/>
      <c r="M27" s="84"/>
    </row>
    <row r="28" spans="1:13" x14ac:dyDescent="0.2">
      <c r="A28" s="128">
        <v>42</v>
      </c>
      <c r="B28" s="97">
        <v>25864.45</v>
      </c>
      <c r="C28" s="95">
        <f t="shared" si="2"/>
        <v>13.816479700854702</v>
      </c>
      <c r="D28" s="96">
        <f t="shared" si="0"/>
        <v>27416.317000000003</v>
      </c>
      <c r="E28" s="95">
        <f t="shared" si="1"/>
        <v>14.645468482905985</v>
      </c>
      <c r="F28" s="85"/>
      <c r="G28" s="84"/>
      <c r="H28" s="99" t="s">
        <v>46</v>
      </c>
      <c r="I28" s="101">
        <v>2</v>
      </c>
      <c r="J28" s="86"/>
      <c r="K28" s="125"/>
      <c r="L28" s="85"/>
      <c r="M28" s="84"/>
    </row>
    <row r="29" spans="1:13" x14ac:dyDescent="0.2">
      <c r="A29" s="128">
        <v>43</v>
      </c>
      <c r="B29" s="97">
        <v>26228.11</v>
      </c>
      <c r="C29" s="95">
        <f t="shared" si="2"/>
        <v>14.010742521367522</v>
      </c>
      <c r="D29" s="96">
        <f t="shared" si="0"/>
        <v>27801.796600000001</v>
      </c>
      <c r="E29" s="95">
        <f t="shared" si="1"/>
        <v>14.851387072649574</v>
      </c>
      <c r="F29" s="85"/>
      <c r="G29" s="84"/>
      <c r="H29" s="102">
        <v>10</v>
      </c>
      <c r="I29" s="101">
        <v>3</v>
      </c>
      <c r="J29" s="86"/>
      <c r="K29" s="125"/>
      <c r="L29" s="85"/>
      <c r="M29" s="84"/>
    </row>
    <row r="30" spans="1:13" ht="12" customHeight="1" x14ac:dyDescent="0.2">
      <c r="A30" s="128">
        <v>44</v>
      </c>
      <c r="B30" s="97">
        <v>26607.48</v>
      </c>
      <c r="C30" s="95">
        <f t="shared" si="2"/>
        <v>14.213397435897436</v>
      </c>
      <c r="D30" s="96">
        <f t="shared" si="0"/>
        <v>28203.928800000002</v>
      </c>
      <c r="E30" s="95">
        <f t="shared" si="1"/>
        <v>15.066201282051283</v>
      </c>
      <c r="F30" s="85"/>
      <c r="G30" s="84"/>
      <c r="H30" s="99" t="s">
        <v>46</v>
      </c>
      <c r="I30" s="101">
        <v>4</v>
      </c>
      <c r="J30" s="86"/>
      <c r="K30" s="125"/>
      <c r="L30" s="85"/>
      <c r="M30" s="84"/>
    </row>
    <row r="31" spans="1:13" x14ac:dyDescent="0.2">
      <c r="A31" s="128">
        <v>45</v>
      </c>
      <c r="B31" s="97">
        <v>27001.439999999999</v>
      </c>
      <c r="C31" s="95">
        <f t="shared" si="2"/>
        <v>14.423846153846153</v>
      </c>
      <c r="D31" s="96">
        <f t="shared" si="0"/>
        <v>28621.526399999999</v>
      </c>
      <c r="E31" s="95">
        <f t="shared" si="1"/>
        <v>15.289276923076923</v>
      </c>
      <c r="F31" s="85"/>
      <c r="G31" s="84"/>
      <c r="H31" s="102">
        <v>11</v>
      </c>
      <c r="I31" s="101">
        <v>5</v>
      </c>
      <c r="J31" s="86"/>
      <c r="K31" s="125"/>
      <c r="L31" s="85"/>
      <c r="M31" s="84"/>
    </row>
    <row r="32" spans="1:13" ht="12" customHeight="1" thickBot="1" x14ac:dyDescent="0.25">
      <c r="A32" s="128">
        <v>46</v>
      </c>
      <c r="B32" s="97">
        <v>27398.77</v>
      </c>
      <c r="C32" s="95">
        <f t="shared" si="2"/>
        <v>14.636095085470085</v>
      </c>
      <c r="D32" s="96">
        <f t="shared" si="0"/>
        <v>29042.696200000002</v>
      </c>
      <c r="E32" s="95">
        <f t="shared" si="1"/>
        <v>15.514260790598291</v>
      </c>
      <c r="F32" s="85"/>
      <c r="G32" s="84"/>
      <c r="H32" s="99" t="s">
        <v>46</v>
      </c>
      <c r="I32" s="100">
        <v>6</v>
      </c>
      <c r="J32" s="86"/>
      <c r="K32" s="125"/>
      <c r="L32" s="85"/>
      <c r="M32" s="84"/>
    </row>
    <row r="33" spans="1:13" x14ac:dyDescent="0.2">
      <c r="A33" s="128">
        <v>47</v>
      </c>
      <c r="B33" s="97">
        <v>27806.19</v>
      </c>
      <c r="C33" s="95">
        <f t="shared" si="2"/>
        <v>14.853733974358974</v>
      </c>
      <c r="D33" s="96">
        <f t="shared" si="0"/>
        <v>29474.561399999999</v>
      </c>
      <c r="E33" s="95">
        <f t="shared" si="1"/>
        <v>15.744958012820511</v>
      </c>
      <c r="F33" s="85"/>
      <c r="G33" s="84"/>
      <c r="H33" s="98">
        <v>12</v>
      </c>
      <c r="I33" s="94" t="s">
        <v>46</v>
      </c>
      <c r="J33" s="86"/>
      <c r="K33" s="125"/>
      <c r="L33" s="85"/>
      <c r="M33" s="84"/>
    </row>
    <row r="34" spans="1:13" ht="11.25" customHeight="1" x14ac:dyDescent="0.2">
      <c r="A34" s="128">
        <v>48</v>
      </c>
      <c r="B34" s="97">
        <v>28211.38</v>
      </c>
      <c r="C34" s="95">
        <f t="shared" si="2"/>
        <v>15.070181623931624</v>
      </c>
      <c r="D34" s="96">
        <f t="shared" si="0"/>
        <v>29904.062800000003</v>
      </c>
      <c r="E34" s="95">
        <f t="shared" si="1"/>
        <v>15.974392521367523</v>
      </c>
      <c r="F34" s="85"/>
      <c r="G34" s="84"/>
      <c r="H34" s="99" t="s">
        <v>46</v>
      </c>
      <c r="I34" s="98">
        <v>7</v>
      </c>
      <c r="J34" s="86"/>
      <c r="K34" s="125"/>
      <c r="L34" s="85"/>
      <c r="M34" s="84"/>
    </row>
    <row r="35" spans="1:13" ht="12" customHeight="1" x14ac:dyDescent="0.2">
      <c r="A35" s="128">
        <v>49</v>
      </c>
      <c r="B35" s="97">
        <v>28631.15</v>
      </c>
      <c r="C35" s="95">
        <f t="shared" si="2"/>
        <v>15.294417735042735</v>
      </c>
      <c r="D35" s="96">
        <f t="shared" si="0"/>
        <v>30349.019000000004</v>
      </c>
      <c r="E35" s="95">
        <f t="shared" si="1"/>
        <v>16.2120827991453</v>
      </c>
      <c r="F35" s="85"/>
      <c r="G35" s="84"/>
      <c r="H35" s="87">
        <v>13</v>
      </c>
      <c r="I35" s="94" t="s">
        <v>46</v>
      </c>
      <c r="J35" s="86"/>
      <c r="K35" s="125"/>
      <c r="L35" s="85"/>
      <c r="M35" s="84"/>
    </row>
    <row r="36" spans="1:13" x14ac:dyDescent="0.2">
      <c r="A36" s="128">
        <v>50</v>
      </c>
      <c r="B36" s="97">
        <v>29052.05</v>
      </c>
      <c r="C36" s="95">
        <f t="shared" si="2"/>
        <v>15.519257478632479</v>
      </c>
      <c r="D36" s="96">
        <f t="shared" si="0"/>
        <v>30795.173000000003</v>
      </c>
      <c r="E36" s="95">
        <f t="shared" si="1"/>
        <v>16.450412927350428</v>
      </c>
      <c r="F36" s="85"/>
      <c r="G36" s="84"/>
      <c r="I36" s="98">
        <v>8</v>
      </c>
      <c r="J36" s="86"/>
      <c r="K36" s="125"/>
      <c r="L36" s="85"/>
      <c r="M36" s="84"/>
    </row>
    <row r="37" spans="1:13" ht="12.75" customHeight="1" x14ac:dyDescent="0.2">
      <c r="A37" s="128">
        <v>51</v>
      </c>
      <c r="B37" s="97">
        <v>29481.93</v>
      </c>
      <c r="C37" s="95">
        <f t="shared" si="2"/>
        <v>15.748894230769231</v>
      </c>
      <c r="D37" s="96">
        <f t="shared" si="0"/>
        <v>31250.845800000003</v>
      </c>
      <c r="E37" s="95">
        <f t="shared" si="1"/>
        <v>16.693827884615388</v>
      </c>
      <c r="F37" s="85"/>
      <c r="G37" s="84"/>
      <c r="I37" s="94" t="s">
        <v>46</v>
      </c>
      <c r="J37" s="86"/>
      <c r="K37" s="125"/>
      <c r="L37" s="85"/>
      <c r="M37" s="84"/>
    </row>
    <row r="38" spans="1:13" ht="11.25" customHeight="1" x14ac:dyDescent="0.2">
      <c r="A38" s="128">
        <v>52</v>
      </c>
      <c r="B38" s="97">
        <v>29916.3</v>
      </c>
      <c r="C38" s="95">
        <f t="shared" si="2"/>
        <v>15.980929487179488</v>
      </c>
      <c r="D38" s="96">
        <f t="shared" si="0"/>
        <v>31711.278000000002</v>
      </c>
      <c r="E38" s="95">
        <f t="shared" si="1"/>
        <v>16.939785256410257</v>
      </c>
      <c r="F38" s="85"/>
      <c r="G38" s="84"/>
      <c r="I38" s="98">
        <v>9</v>
      </c>
      <c r="J38" s="86"/>
      <c r="K38" s="125"/>
      <c r="L38" s="85"/>
      <c r="M38" s="84"/>
    </row>
    <row r="39" spans="1:13" ht="12.75" customHeight="1" x14ac:dyDescent="0.2">
      <c r="A39" s="128">
        <v>53</v>
      </c>
      <c r="B39" s="97">
        <v>30357.4</v>
      </c>
      <c r="C39" s="95">
        <f t="shared" si="2"/>
        <v>16.216559829059829</v>
      </c>
      <c r="D39" s="96">
        <f t="shared" si="0"/>
        <v>32178.844000000005</v>
      </c>
      <c r="E39" s="95">
        <f t="shared" si="1"/>
        <v>17.18955341880342</v>
      </c>
      <c r="F39" s="85"/>
      <c r="G39" s="84"/>
      <c r="I39" s="94" t="s">
        <v>46</v>
      </c>
      <c r="J39" s="86"/>
      <c r="K39" s="127"/>
      <c r="L39" s="85"/>
      <c r="M39" s="84"/>
    </row>
    <row r="40" spans="1:13" x14ac:dyDescent="0.2">
      <c r="A40" s="128">
        <v>54</v>
      </c>
      <c r="B40" s="97">
        <v>30804.11</v>
      </c>
      <c r="C40" s="95">
        <f t="shared" si="2"/>
        <v>16.455186965811965</v>
      </c>
      <c r="D40" s="96">
        <f t="shared" si="0"/>
        <v>32652.356600000003</v>
      </c>
      <c r="E40" s="95">
        <f t="shared" si="1"/>
        <v>17.442498183760684</v>
      </c>
      <c r="F40" s="85"/>
      <c r="G40" s="84"/>
      <c r="I40" s="98">
        <v>10</v>
      </c>
      <c r="J40" s="86"/>
      <c r="K40" s="127"/>
      <c r="L40" s="85"/>
      <c r="M40" s="84"/>
    </row>
    <row r="41" spans="1:13" x14ac:dyDescent="0.2">
      <c r="A41" s="128">
        <v>55</v>
      </c>
      <c r="B41" s="97">
        <v>31256.43</v>
      </c>
      <c r="C41" s="95">
        <f t="shared" si="2"/>
        <v>16.696810897435899</v>
      </c>
      <c r="D41" s="96">
        <f t="shared" si="0"/>
        <v>33131.815800000004</v>
      </c>
      <c r="E41" s="95">
        <f t="shared" si="1"/>
        <v>17.698619551282054</v>
      </c>
      <c r="F41" s="85"/>
      <c r="G41" s="84"/>
      <c r="I41" s="94" t="s">
        <v>46</v>
      </c>
      <c r="J41" s="86"/>
      <c r="K41" s="127"/>
      <c r="L41" s="85"/>
      <c r="M41" s="84"/>
    </row>
    <row r="42" spans="1:13" x14ac:dyDescent="0.2">
      <c r="A42" s="129">
        <v>56</v>
      </c>
      <c r="B42" s="93">
        <v>31717.74</v>
      </c>
      <c r="C42" s="91">
        <f t="shared" si="2"/>
        <v>16.943237179487181</v>
      </c>
      <c r="D42" s="92">
        <f t="shared" si="0"/>
        <v>33620.804400000001</v>
      </c>
      <c r="E42" s="91">
        <f t="shared" si="1"/>
        <v>17.95983141025641</v>
      </c>
      <c r="F42" s="90"/>
      <c r="G42" s="89"/>
      <c r="H42" s="88"/>
      <c r="I42" s="87">
        <v>11</v>
      </c>
      <c r="J42" s="86"/>
      <c r="K42" s="127"/>
      <c r="L42" s="85"/>
      <c r="M42" s="84"/>
    </row>
  </sheetData>
  <mergeCells count="1">
    <mergeCell ref="A1:I1"/>
  </mergeCells>
  <printOptions horizontalCentered="1" verticalCentered="1" gridLines="1"/>
  <pageMargins left="0.15748031496062992" right="0.15748031496062992" top="0" bottom="0.31496062992125984" header="0.15748031496062992" footer="0.15748031496062992"/>
  <pageSetup paperSize="9" orientation="portrait" r:id="rId1"/>
  <headerFooter alignWithMargins="0">
    <oddFooter>&amp;RSupportPaySpineMar21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DFBFA-CE5C-4487-A2E5-8591B8F70E8B}">
  <sheetPr>
    <tabColor theme="9" tint="0.39997558519241921"/>
    <pageSetUpPr fitToPage="1"/>
  </sheetPr>
  <dimension ref="A1:K53"/>
  <sheetViews>
    <sheetView workbookViewId="0">
      <pane xSplit="4" ySplit="5" topLeftCell="E6" activePane="bottomRight" state="frozen"/>
      <selection pane="topRight" activeCell="G1" sqref="G1"/>
      <selection pane="bottomLeft" activeCell="A5" sqref="A5"/>
      <selection pane="bottomRight" activeCell="O23" sqref="O23"/>
    </sheetView>
  </sheetViews>
  <sheetFormatPr defaultRowHeight="15" x14ac:dyDescent="0.25"/>
  <cols>
    <col min="1" max="1" width="11.85546875" customWidth="1"/>
    <col min="2" max="2" width="4.140625" customWidth="1"/>
    <col min="3" max="3" width="13" customWidth="1"/>
    <col min="4" max="5" width="10" customWidth="1"/>
    <col min="7" max="7" width="9.140625" customWidth="1"/>
    <col min="9" max="9" width="10.5703125" customWidth="1"/>
    <col min="10" max="10" width="4.42578125" customWidth="1"/>
    <col min="11" max="11" width="13.140625" style="76" customWidth="1"/>
  </cols>
  <sheetData>
    <row r="1" spans="1:11" x14ac:dyDescent="0.25">
      <c r="A1" s="10" t="s">
        <v>54</v>
      </c>
    </row>
    <row r="4" spans="1:11" x14ac:dyDescent="0.25">
      <c r="A4" s="10"/>
      <c r="B4" s="188" t="s">
        <v>52</v>
      </c>
      <c r="C4" s="200"/>
      <c r="D4" s="200"/>
      <c r="E4" s="201"/>
      <c r="F4" s="185" t="s">
        <v>43</v>
      </c>
      <c r="G4" s="184"/>
      <c r="H4" s="184"/>
      <c r="I4" s="184"/>
    </row>
    <row r="5" spans="1:11" ht="45" x14ac:dyDescent="0.25">
      <c r="A5" s="11" t="s">
        <v>1</v>
      </c>
      <c r="B5" s="189" t="s">
        <v>2</v>
      </c>
      <c r="C5" s="183"/>
      <c r="D5" s="23" t="s">
        <v>40</v>
      </c>
      <c r="E5" s="23" t="s">
        <v>45</v>
      </c>
      <c r="F5" s="146" t="s">
        <v>2</v>
      </c>
      <c r="G5" s="52" t="s">
        <v>42</v>
      </c>
      <c r="H5" s="52" t="s">
        <v>44</v>
      </c>
      <c r="I5" s="59" t="s">
        <v>41</v>
      </c>
      <c r="K5" s="77"/>
    </row>
    <row r="6" spans="1:11" x14ac:dyDescent="0.25">
      <c r="A6" s="194" t="s">
        <v>3</v>
      </c>
      <c r="B6" s="179" t="s">
        <v>4</v>
      </c>
      <c r="C6" s="180"/>
      <c r="D6" s="24">
        <v>16324</v>
      </c>
      <c r="E6" s="60">
        <v>8.7200854700854702</v>
      </c>
      <c r="F6" s="36"/>
      <c r="G6" s="2">
        <v>17783</v>
      </c>
      <c r="H6" s="71">
        <v>9.4994658119658126</v>
      </c>
      <c r="I6" s="1">
        <v>8.9377603528546956E-2</v>
      </c>
      <c r="K6" s="79"/>
    </row>
    <row r="7" spans="1:11" x14ac:dyDescent="0.25">
      <c r="A7" s="195"/>
      <c r="B7" s="181" t="s">
        <v>5</v>
      </c>
      <c r="C7" s="182"/>
      <c r="D7" s="25">
        <v>16398.400000000001</v>
      </c>
      <c r="E7" s="61">
        <v>8.7598290598290607</v>
      </c>
      <c r="F7" s="130"/>
      <c r="G7" s="131">
        <v>19495</v>
      </c>
      <c r="H7" s="132">
        <v>10.413995726495726</v>
      </c>
      <c r="I7" s="133">
        <v>0.18883549614596529</v>
      </c>
      <c r="K7" s="79"/>
    </row>
    <row r="8" spans="1:11" x14ac:dyDescent="0.25">
      <c r="A8" s="195"/>
      <c r="B8" s="181" t="s">
        <v>6</v>
      </c>
      <c r="C8" s="182"/>
      <c r="D8" s="26">
        <v>17640</v>
      </c>
      <c r="E8" s="62">
        <v>9.4230769230769234</v>
      </c>
      <c r="F8" s="134"/>
      <c r="G8" s="135">
        <v>20693</v>
      </c>
      <c r="H8" s="136">
        <v>11.053952991452991</v>
      </c>
      <c r="I8" s="137">
        <v>0.17307256235827673</v>
      </c>
      <c r="K8" s="79"/>
    </row>
    <row r="9" spans="1:11" x14ac:dyDescent="0.25">
      <c r="A9" s="195"/>
      <c r="B9" s="181" t="s">
        <v>7</v>
      </c>
      <c r="C9" s="182"/>
      <c r="D9" s="27">
        <v>20404.800000000003</v>
      </c>
      <c r="E9" s="63">
        <v>10.900000000000002</v>
      </c>
      <c r="F9" s="138"/>
      <c r="G9" s="139">
        <v>22718</v>
      </c>
      <c r="H9" s="140">
        <v>12.135683760683762</v>
      </c>
      <c r="I9" s="141">
        <v>0.11336548263153756</v>
      </c>
      <c r="K9" s="78"/>
    </row>
    <row r="10" spans="1:11" ht="15.75" thickBot="1" x14ac:dyDescent="0.3">
      <c r="A10" s="194" t="s">
        <v>4</v>
      </c>
      <c r="B10" s="12">
        <v>1</v>
      </c>
      <c r="C10" s="13" t="s">
        <v>8</v>
      </c>
      <c r="D10" s="28">
        <v>20405</v>
      </c>
      <c r="E10" s="64">
        <v>10.900106837606838</v>
      </c>
      <c r="F10" s="147">
        <v>2</v>
      </c>
      <c r="G10" s="39">
        <v>22917</v>
      </c>
      <c r="H10" s="72">
        <v>12.241987179487179</v>
      </c>
      <c r="I10" s="40">
        <v>0.12310708159764761</v>
      </c>
      <c r="K10" s="79"/>
    </row>
    <row r="11" spans="1:11" x14ac:dyDescent="0.25">
      <c r="A11" s="195"/>
      <c r="B11" s="14">
        <v>2</v>
      </c>
      <c r="C11" s="15" t="s">
        <v>9</v>
      </c>
      <c r="D11" s="17">
        <v>20498</v>
      </c>
      <c r="E11" s="65">
        <v>10.949786324786325</v>
      </c>
      <c r="F11" s="148">
        <v>2</v>
      </c>
      <c r="G11" s="41">
        <v>22917</v>
      </c>
      <c r="H11" s="73">
        <v>12.241987179487179</v>
      </c>
      <c r="I11" s="42">
        <v>0.11801151331837256</v>
      </c>
      <c r="K11" s="79"/>
    </row>
    <row r="12" spans="1:11" x14ac:dyDescent="0.25">
      <c r="A12" s="195"/>
      <c r="B12" s="16">
        <v>3</v>
      </c>
      <c r="C12" s="16" t="s">
        <v>10</v>
      </c>
      <c r="D12" s="17">
        <v>20744</v>
      </c>
      <c r="E12" s="65">
        <v>11.081196581196581</v>
      </c>
      <c r="F12" s="148">
        <v>2</v>
      </c>
      <c r="G12" s="41">
        <v>22917</v>
      </c>
      <c r="H12" s="73">
        <v>12.241987179487179</v>
      </c>
      <c r="I12" s="42">
        <v>0.10475318164288461</v>
      </c>
      <c r="K12" s="79"/>
    </row>
    <row r="13" spans="1:11" x14ac:dyDescent="0.25">
      <c r="A13" s="195"/>
      <c r="B13" s="16">
        <v>4</v>
      </c>
      <c r="C13" s="16" t="s">
        <v>11</v>
      </c>
      <c r="D13" s="17">
        <v>21123</v>
      </c>
      <c r="E13" s="65">
        <v>11.283653846153847</v>
      </c>
      <c r="F13" s="148">
        <v>3</v>
      </c>
      <c r="G13" s="41">
        <v>23605</v>
      </c>
      <c r="H13" s="73">
        <v>12.609508547008547</v>
      </c>
      <c r="I13" s="42">
        <v>0.11750224873360793</v>
      </c>
      <c r="K13" s="79"/>
    </row>
    <row r="14" spans="1:11" ht="15.75" thickBot="1" x14ac:dyDescent="0.3">
      <c r="A14" s="195"/>
      <c r="B14" s="18">
        <v>5</v>
      </c>
      <c r="C14" s="18" t="s">
        <v>12</v>
      </c>
      <c r="D14" s="29">
        <v>21416</v>
      </c>
      <c r="E14" s="66">
        <v>11.44017094017094</v>
      </c>
      <c r="F14" s="149">
        <v>3</v>
      </c>
      <c r="G14" s="49">
        <v>23605</v>
      </c>
      <c r="H14" s="74">
        <v>12.609508547008547</v>
      </c>
      <c r="I14" s="50">
        <v>0.10221329846843474</v>
      </c>
      <c r="K14" s="79"/>
    </row>
    <row r="15" spans="1:11" ht="15.75" thickBot="1" x14ac:dyDescent="0.3">
      <c r="A15" s="196"/>
      <c r="B15" s="19"/>
      <c r="C15" s="51" t="s">
        <v>13</v>
      </c>
      <c r="D15" s="30">
        <v>20423.741935483871</v>
      </c>
      <c r="E15" s="67"/>
      <c r="F15" s="153"/>
      <c r="G15" s="154">
        <v>22924.397849462366</v>
      </c>
      <c r="H15" s="160"/>
      <c r="I15" s="155">
        <v>0.12243867562945931</v>
      </c>
      <c r="K15" s="78"/>
    </row>
    <row r="16" spans="1:11" ht="15.75" thickTop="1" x14ac:dyDescent="0.25">
      <c r="A16" s="197" t="s">
        <v>5</v>
      </c>
      <c r="B16" s="20">
        <v>1</v>
      </c>
      <c r="C16" s="20" t="s">
        <v>9</v>
      </c>
      <c r="D16" s="31">
        <v>20498</v>
      </c>
      <c r="E16" s="68">
        <v>10.949786324786325</v>
      </c>
      <c r="F16" s="147">
        <v>2</v>
      </c>
      <c r="G16" s="39">
        <v>25122</v>
      </c>
      <c r="H16" s="72">
        <v>13.419871794871796</v>
      </c>
      <c r="I16" s="40">
        <v>0.22558298370572749</v>
      </c>
      <c r="K16" s="79"/>
    </row>
    <row r="17" spans="1:11" x14ac:dyDescent="0.25">
      <c r="A17" s="198"/>
      <c r="B17" s="21">
        <v>2</v>
      </c>
      <c r="C17" s="21" t="s">
        <v>14</v>
      </c>
      <c r="D17" s="32">
        <v>20551</v>
      </c>
      <c r="E17" s="69">
        <v>10.978098290598291</v>
      </c>
      <c r="F17" s="148">
        <v>2</v>
      </c>
      <c r="G17" s="41">
        <v>25122</v>
      </c>
      <c r="H17" s="73">
        <v>13.419871794871796</v>
      </c>
      <c r="I17" s="42">
        <v>0.22242226655637198</v>
      </c>
      <c r="K17" s="79"/>
    </row>
    <row r="18" spans="1:11" x14ac:dyDescent="0.25">
      <c r="A18" s="198"/>
      <c r="B18" s="21">
        <v>3</v>
      </c>
      <c r="C18" s="21" t="s">
        <v>10</v>
      </c>
      <c r="D18" s="32">
        <v>20744</v>
      </c>
      <c r="E18" s="69">
        <v>11.081196581196581</v>
      </c>
      <c r="F18" s="148">
        <v>2</v>
      </c>
      <c r="G18" s="41">
        <v>25122</v>
      </c>
      <c r="H18" s="73">
        <v>13.419871794871796</v>
      </c>
      <c r="I18" s="42">
        <v>0.21104897801774003</v>
      </c>
      <c r="K18" s="79"/>
    </row>
    <row r="19" spans="1:11" ht="15.75" thickBot="1" x14ac:dyDescent="0.3">
      <c r="A19" s="198"/>
      <c r="B19" s="22">
        <v>4</v>
      </c>
      <c r="C19" s="22" t="s">
        <v>15</v>
      </c>
      <c r="D19" s="33">
        <v>20910</v>
      </c>
      <c r="E19" s="70">
        <v>11.169871794871796</v>
      </c>
      <c r="F19" s="148">
        <v>2</v>
      </c>
      <c r="G19" s="41">
        <v>25122</v>
      </c>
      <c r="H19" s="73">
        <v>13.419871794871796</v>
      </c>
      <c r="I19" s="42">
        <v>0.20143472022955522</v>
      </c>
      <c r="K19" s="79"/>
    </row>
    <row r="20" spans="1:11" x14ac:dyDescent="0.25">
      <c r="A20" s="198"/>
      <c r="B20" s="14">
        <v>5</v>
      </c>
      <c r="C20" s="14" t="s">
        <v>16</v>
      </c>
      <c r="D20" s="17">
        <v>21239</v>
      </c>
      <c r="E20" s="65">
        <v>11.345619658119658</v>
      </c>
      <c r="F20" s="148">
        <v>3</v>
      </c>
      <c r="G20" s="41">
        <v>25876</v>
      </c>
      <c r="H20" s="73">
        <v>13.822649572649572</v>
      </c>
      <c r="I20" s="42">
        <v>0.21832477988605858</v>
      </c>
      <c r="K20" s="79"/>
    </row>
    <row r="21" spans="1:11" x14ac:dyDescent="0.25">
      <c r="A21" s="198"/>
      <c r="B21" s="14">
        <v>6</v>
      </c>
      <c r="C21" s="14" t="s">
        <v>17</v>
      </c>
      <c r="D21" s="17">
        <v>21593</v>
      </c>
      <c r="E21" s="65">
        <v>11.534722222222221</v>
      </c>
      <c r="F21" s="148">
        <v>3</v>
      </c>
      <c r="G21" s="41">
        <v>25876</v>
      </c>
      <c r="H21" s="73">
        <v>13.822649572649572</v>
      </c>
      <c r="I21" s="42">
        <v>0.19835131755661561</v>
      </c>
      <c r="K21" s="79"/>
    </row>
    <row r="22" spans="1:11" x14ac:dyDescent="0.25">
      <c r="A22" s="198"/>
      <c r="B22" s="16">
        <v>7</v>
      </c>
      <c r="C22" s="16" t="s">
        <v>18</v>
      </c>
      <c r="D22" s="17">
        <v>22050</v>
      </c>
      <c r="E22" s="65">
        <v>11.778846153846153</v>
      </c>
      <c r="F22" s="148">
        <v>3</v>
      </c>
      <c r="G22" s="41">
        <v>25876</v>
      </c>
      <c r="H22" s="73">
        <v>13.822649572649572</v>
      </c>
      <c r="I22" s="42">
        <v>0.17351473922902505</v>
      </c>
      <c r="K22" s="79"/>
    </row>
    <row r="23" spans="1:11" x14ac:dyDescent="0.25">
      <c r="A23" s="198"/>
      <c r="B23" s="14">
        <v>8</v>
      </c>
      <c r="C23" s="14" t="s">
        <v>19</v>
      </c>
      <c r="D23" s="17">
        <v>22621</v>
      </c>
      <c r="E23" s="65">
        <v>12.083867521367521</v>
      </c>
      <c r="F23" s="148">
        <v>3</v>
      </c>
      <c r="G23" s="41">
        <v>25876</v>
      </c>
      <c r="H23" s="73">
        <v>13.822649572649572</v>
      </c>
      <c r="I23" s="42">
        <v>0.14389284293355731</v>
      </c>
      <c r="K23" s="79"/>
    </row>
    <row r="24" spans="1:11" x14ac:dyDescent="0.25">
      <c r="A24" s="198"/>
      <c r="B24" s="14">
        <v>9</v>
      </c>
      <c r="C24" s="14" t="s">
        <v>20</v>
      </c>
      <c r="D24" s="17">
        <v>23224</v>
      </c>
      <c r="E24" s="65">
        <v>12.405982905982906</v>
      </c>
      <c r="F24" s="148">
        <v>3</v>
      </c>
      <c r="G24" s="41">
        <v>25876</v>
      </c>
      <c r="H24" s="73">
        <v>13.822649572649572</v>
      </c>
      <c r="I24" s="42">
        <v>0.11419221495005161</v>
      </c>
      <c r="K24" s="78"/>
    </row>
    <row r="25" spans="1:11" ht="15.75" thickBot="1" x14ac:dyDescent="0.3">
      <c r="A25" s="198"/>
      <c r="B25" s="18">
        <v>10</v>
      </c>
      <c r="C25" s="18" t="s">
        <v>21</v>
      </c>
      <c r="D25" s="29">
        <v>23842</v>
      </c>
      <c r="E25" s="66">
        <v>12.736111111111111</v>
      </c>
      <c r="F25" s="149">
        <v>3</v>
      </c>
      <c r="G25" s="49">
        <v>25876</v>
      </c>
      <c r="H25" s="74">
        <v>13.822649572649572</v>
      </c>
      <c r="I25" s="50">
        <v>8.5311634929955638E-2</v>
      </c>
      <c r="K25" s="78"/>
    </row>
    <row r="26" spans="1:11" ht="15.75" thickBot="1" x14ac:dyDescent="0.3">
      <c r="A26" s="199"/>
      <c r="B26" s="19"/>
      <c r="C26" s="51" t="s">
        <v>13</v>
      </c>
      <c r="D26" s="30">
        <v>20943.336569579289</v>
      </c>
      <c r="E26" s="67"/>
      <c r="F26" s="153"/>
      <c r="G26" s="154">
        <v>25244.00647249191</v>
      </c>
      <c r="H26" s="160"/>
      <c r="I26" s="155">
        <v>0.2053478865998577</v>
      </c>
      <c r="K26" s="78"/>
    </row>
    <row r="27" spans="1:11" ht="15.75" thickTop="1" x14ac:dyDescent="0.25">
      <c r="A27" s="197" t="s">
        <v>6</v>
      </c>
      <c r="B27" s="20">
        <v>1</v>
      </c>
      <c r="C27" s="20" t="s">
        <v>18</v>
      </c>
      <c r="D27" s="31">
        <v>22050</v>
      </c>
      <c r="E27" s="68">
        <v>11.778846153846153</v>
      </c>
      <c r="F27" s="147">
        <v>2</v>
      </c>
      <c r="G27" s="39">
        <v>26692</v>
      </c>
      <c r="H27" s="72">
        <v>14.258547008547009</v>
      </c>
      <c r="I27" s="40">
        <v>0.21052154195011341</v>
      </c>
      <c r="K27" s="79"/>
    </row>
    <row r="28" spans="1:11" x14ac:dyDescent="0.25">
      <c r="A28" s="198"/>
      <c r="B28" s="21">
        <v>2</v>
      </c>
      <c r="C28" s="21" t="s">
        <v>22</v>
      </c>
      <c r="D28" s="32">
        <v>22341</v>
      </c>
      <c r="E28" s="69">
        <v>11.934294871794872</v>
      </c>
      <c r="F28" s="148">
        <v>2</v>
      </c>
      <c r="G28" s="41">
        <v>26692</v>
      </c>
      <c r="H28" s="73">
        <v>14.258547008547009</v>
      </c>
      <c r="I28" s="42">
        <v>0.19475403965802784</v>
      </c>
      <c r="K28" s="79"/>
    </row>
    <row r="29" spans="1:11" x14ac:dyDescent="0.25">
      <c r="A29" s="198"/>
      <c r="B29" s="21">
        <v>3</v>
      </c>
      <c r="C29" s="21" t="s">
        <v>19</v>
      </c>
      <c r="D29" s="32">
        <v>22621</v>
      </c>
      <c r="E29" s="69">
        <v>12.083867521367521</v>
      </c>
      <c r="F29" s="148">
        <v>2</v>
      </c>
      <c r="G29" s="41">
        <v>26692</v>
      </c>
      <c r="H29" s="73">
        <v>14.258547008547009</v>
      </c>
      <c r="I29" s="42">
        <v>0.17996551876574873</v>
      </c>
      <c r="K29" s="79"/>
    </row>
    <row r="30" spans="1:11" x14ac:dyDescent="0.25">
      <c r="A30" s="198"/>
      <c r="B30" s="21">
        <v>4</v>
      </c>
      <c r="C30" s="21" t="s">
        <v>23</v>
      </c>
      <c r="D30" s="32">
        <v>22924</v>
      </c>
      <c r="E30" s="69">
        <v>12.245726495726496</v>
      </c>
      <c r="F30" s="148">
        <v>2</v>
      </c>
      <c r="G30" s="41">
        <v>26692</v>
      </c>
      <c r="H30" s="73">
        <v>14.258547008547009</v>
      </c>
      <c r="I30" s="42">
        <v>0.16436922003140819</v>
      </c>
      <c r="K30" s="79"/>
    </row>
    <row r="31" spans="1:11" x14ac:dyDescent="0.25">
      <c r="A31" s="198"/>
      <c r="B31" s="21">
        <v>5</v>
      </c>
      <c r="C31" s="21" t="s">
        <v>20</v>
      </c>
      <c r="D31" s="32">
        <v>23224</v>
      </c>
      <c r="E31" s="69">
        <v>12.405982905982906</v>
      </c>
      <c r="F31" s="148">
        <v>2</v>
      </c>
      <c r="G31" s="41">
        <v>26692</v>
      </c>
      <c r="H31" s="73">
        <v>14.258547008547009</v>
      </c>
      <c r="I31" s="42">
        <v>0.14932828108852902</v>
      </c>
      <c r="K31" s="78"/>
    </row>
    <row r="32" spans="1:11" ht="15.75" thickBot="1" x14ac:dyDescent="0.3">
      <c r="A32" s="198"/>
      <c r="B32" s="22">
        <v>6</v>
      </c>
      <c r="C32" s="22" t="s">
        <v>24</v>
      </c>
      <c r="D32" s="33">
        <v>23535</v>
      </c>
      <c r="E32" s="70">
        <v>12.572115384615385</v>
      </c>
      <c r="F32" s="148">
        <v>2</v>
      </c>
      <c r="G32" s="41">
        <v>26692</v>
      </c>
      <c r="H32" s="73">
        <v>14.258547008547009</v>
      </c>
      <c r="I32" s="42">
        <v>0.13414064159762051</v>
      </c>
      <c r="K32" s="78"/>
    </row>
    <row r="33" spans="1:11" x14ac:dyDescent="0.25">
      <c r="A33" s="198"/>
      <c r="B33" s="14">
        <v>7</v>
      </c>
      <c r="C33" s="14" t="s">
        <v>25</v>
      </c>
      <c r="D33" s="17">
        <v>24163</v>
      </c>
      <c r="E33" s="65">
        <v>12.90758547008547</v>
      </c>
      <c r="F33" s="148">
        <v>3</v>
      </c>
      <c r="G33" s="41">
        <v>27518</v>
      </c>
      <c r="H33" s="73">
        <v>14.699786324786325</v>
      </c>
      <c r="I33" s="42">
        <v>0.13884865289906045</v>
      </c>
      <c r="K33" s="78"/>
    </row>
    <row r="34" spans="1:11" ht="15.75" thickBot="1" x14ac:dyDescent="0.3">
      <c r="A34" s="198"/>
      <c r="B34" s="14">
        <v>8</v>
      </c>
      <c r="C34" s="14" t="s">
        <v>26</v>
      </c>
      <c r="D34" s="17">
        <v>24816</v>
      </c>
      <c r="E34" s="65">
        <v>13.256410256410257</v>
      </c>
      <c r="F34" s="149">
        <v>3</v>
      </c>
      <c r="G34" s="49">
        <v>27518</v>
      </c>
      <c r="H34" s="74">
        <v>14.699786324786325</v>
      </c>
      <c r="I34" s="50">
        <v>0.10888136686009031</v>
      </c>
      <c r="K34" s="78"/>
    </row>
    <row r="35" spans="1:11" x14ac:dyDescent="0.25">
      <c r="A35" s="198"/>
      <c r="B35" s="16">
        <v>9</v>
      </c>
      <c r="C35" s="16" t="s">
        <v>27</v>
      </c>
      <c r="D35" s="17">
        <v>25506</v>
      </c>
      <c r="E35" s="65">
        <v>13.625</v>
      </c>
      <c r="F35" s="150">
        <v>4</v>
      </c>
      <c r="G35" s="143">
        <v>29169</v>
      </c>
      <c r="H35" s="144">
        <v>15.58173076923077</v>
      </c>
      <c r="I35" s="145">
        <v>0.14361326746647851</v>
      </c>
      <c r="K35" s="78"/>
    </row>
    <row r="36" spans="1:11" x14ac:dyDescent="0.25">
      <c r="A36" s="198"/>
      <c r="B36" s="16">
        <v>10</v>
      </c>
      <c r="C36" s="16" t="s">
        <v>28</v>
      </c>
      <c r="D36" s="17">
        <v>26228</v>
      </c>
      <c r="E36" s="65">
        <v>14.010683760683762</v>
      </c>
      <c r="F36" s="148">
        <v>4</v>
      </c>
      <c r="G36" s="41">
        <v>29169</v>
      </c>
      <c r="H36" s="73">
        <v>15.58173076923077</v>
      </c>
      <c r="I36" s="42">
        <v>0.11213207259417413</v>
      </c>
      <c r="K36" s="78"/>
    </row>
    <row r="37" spans="1:11" x14ac:dyDescent="0.25">
      <c r="A37" s="198"/>
      <c r="B37" s="16">
        <v>11</v>
      </c>
      <c r="C37" s="16" t="s">
        <v>29</v>
      </c>
      <c r="D37" s="17">
        <v>27001</v>
      </c>
      <c r="E37" s="65">
        <v>14.423611111111111</v>
      </c>
      <c r="F37" s="148">
        <v>4</v>
      </c>
      <c r="G37" s="41">
        <v>29169</v>
      </c>
      <c r="H37" s="73">
        <v>15.58173076923077</v>
      </c>
      <c r="I37" s="42">
        <v>8.0293322469538131E-2</v>
      </c>
      <c r="K37" s="78"/>
    </row>
    <row r="38" spans="1:11" x14ac:dyDescent="0.25">
      <c r="A38" s="198"/>
      <c r="B38" s="14">
        <v>12</v>
      </c>
      <c r="C38" s="14" t="s">
        <v>30</v>
      </c>
      <c r="D38" s="17">
        <v>27806</v>
      </c>
      <c r="E38" s="65">
        <v>14.853632478632479</v>
      </c>
      <c r="F38" s="148">
        <v>5</v>
      </c>
      <c r="G38" s="41">
        <v>30820</v>
      </c>
      <c r="H38" s="73">
        <v>16.463675213675213</v>
      </c>
      <c r="I38" s="42">
        <v>0.10839387182622451</v>
      </c>
      <c r="K38" s="78"/>
    </row>
    <row r="39" spans="1:11" x14ac:dyDescent="0.25">
      <c r="A39" s="198"/>
      <c r="B39" s="18">
        <v>13</v>
      </c>
      <c r="C39" s="18" t="s">
        <v>31</v>
      </c>
      <c r="D39" s="29">
        <v>28631</v>
      </c>
      <c r="E39" s="66">
        <v>15.294337606837606</v>
      </c>
      <c r="F39" s="156">
        <v>5</v>
      </c>
      <c r="G39" s="157">
        <v>30820</v>
      </c>
      <c r="H39" s="158">
        <v>16.463675213675213</v>
      </c>
      <c r="I39" s="159">
        <v>7.6455590094652637E-2</v>
      </c>
      <c r="K39" s="78"/>
    </row>
    <row r="40" spans="1:11" ht="15.75" thickBot="1" x14ac:dyDescent="0.3">
      <c r="A40" s="199"/>
      <c r="B40" s="19"/>
      <c r="C40" s="51" t="s">
        <v>13</v>
      </c>
      <c r="D40" s="30">
        <v>23515.56923076923</v>
      </c>
      <c r="E40" s="67"/>
      <c r="F40" s="153"/>
      <c r="G40" s="154">
        <v>27243.301538461539</v>
      </c>
      <c r="H40" s="160"/>
      <c r="I40" s="155">
        <v>0.1585218827199264</v>
      </c>
      <c r="K40" s="78"/>
    </row>
    <row r="41" spans="1:11" ht="15.75" thickTop="1" x14ac:dyDescent="0.25">
      <c r="A41" s="197" t="s">
        <v>7</v>
      </c>
      <c r="B41" s="20">
        <v>1</v>
      </c>
      <c r="C41" s="20" t="s">
        <v>27</v>
      </c>
      <c r="D41" s="31">
        <v>25506</v>
      </c>
      <c r="E41" s="68">
        <v>13.625</v>
      </c>
      <c r="F41" s="151">
        <v>2</v>
      </c>
      <c r="G41" s="45">
        <v>29304</v>
      </c>
      <c r="H41" s="75">
        <v>15.653846153846153</v>
      </c>
      <c r="I41" s="46">
        <v>0.14890613973182787</v>
      </c>
      <c r="K41" s="78"/>
    </row>
    <row r="42" spans="1:11" x14ac:dyDescent="0.25">
      <c r="A42" s="198"/>
      <c r="B42" s="21">
        <v>2</v>
      </c>
      <c r="C42" s="21" t="s">
        <v>32</v>
      </c>
      <c r="D42" s="32">
        <v>25864</v>
      </c>
      <c r="E42" s="69">
        <v>13.816239316239317</v>
      </c>
      <c r="F42" s="148">
        <v>2</v>
      </c>
      <c r="G42" s="41">
        <v>29304</v>
      </c>
      <c r="H42" s="73">
        <v>15.653846153846153</v>
      </c>
      <c r="I42" s="42">
        <v>0.13300340241261988</v>
      </c>
      <c r="K42" s="78"/>
    </row>
    <row r="43" spans="1:11" x14ac:dyDescent="0.25">
      <c r="A43" s="198"/>
      <c r="B43" s="21">
        <v>3</v>
      </c>
      <c r="C43" s="21" t="s">
        <v>28</v>
      </c>
      <c r="D43" s="32">
        <v>26228</v>
      </c>
      <c r="E43" s="69">
        <v>14.010683760683762</v>
      </c>
      <c r="F43" s="148">
        <v>2</v>
      </c>
      <c r="G43" s="41">
        <v>29304</v>
      </c>
      <c r="H43" s="73">
        <v>15.653846153846153</v>
      </c>
      <c r="I43" s="42">
        <v>0.11727924355650443</v>
      </c>
      <c r="K43" s="78"/>
    </row>
    <row r="44" spans="1:11" x14ac:dyDescent="0.25">
      <c r="A44" s="198"/>
      <c r="B44" s="21">
        <v>4</v>
      </c>
      <c r="C44" s="21" t="s">
        <v>33</v>
      </c>
      <c r="D44" s="32">
        <v>26607</v>
      </c>
      <c r="E44" s="69">
        <v>14.213141025641026</v>
      </c>
      <c r="F44" s="148">
        <v>3</v>
      </c>
      <c r="G44" s="41">
        <v>30210</v>
      </c>
      <c r="H44" s="73">
        <v>16.137820512820515</v>
      </c>
      <c r="I44" s="42">
        <v>0.13541549216371629</v>
      </c>
      <c r="K44" s="78"/>
    </row>
    <row r="45" spans="1:11" x14ac:dyDescent="0.25">
      <c r="A45" s="198"/>
      <c r="B45" s="21">
        <v>5</v>
      </c>
      <c r="C45" s="21" t="s">
        <v>29</v>
      </c>
      <c r="D45" s="32">
        <v>27001</v>
      </c>
      <c r="E45" s="69">
        <v>14.423611111111111</v>
      </c>
      <c r="F45" s="148">
        <v>3</v>
      </c>
      <c r="G45" s="41">
        <v>30210</v>
      </c>
      <c r="H45" s="73">
        <v>16.137820512820515</v>
      </c>
      <c r="I45" s="42">
        <v>0.11884745009444098</v>
      </c>
      <c r="K45" s="78"/>
    </row>
    <row r="46" spans="1:11" ht="15.75" thickBot="1" x14ac:dyDescent="0.3">
      <c r="A46" s="198"/>
      <c r="B46" s="22">
        <v>6</v>
      </c>
      <c r="C46" s="22" t="s">
        <v>34</v>
      </c>
      <c r="D46" s="33">
        <v>27399</v>
      </c>
      <c r="E46" s="70">
        <v>14.636217948717949</v>
      </c>
      <c r="F46" s="149">
        <v>3</v>
      </c>
      <c r="G46" s="49">
        <v>30210</v>
      </c>
      <c r="H46" s="74">
        <v>16.137820512820515</v>
      </c>
      <c r="I46" s="50">
        <v>0.10259498521843868</v>
      </c>
      <c r="K46" s="78"/>
    </row>
    <row r="47" spans="1:11" x14ac:dyDescent="0.25">
      <c r="A47" s="198"/>
      <c r="B47" s="14">
        <v>7</v>
      </c>
      <c r="C47" s="14" t="s">
        <v>35</v>
      </c>
      <c r="D47" s="17">
        <v>28211</v>
      </c>
      <c r="E47" s="65">
        <v>15.069978632478632</v>
      </c>
      <c r="F47" s="150">
        <v>4</v>
      </c>
      <c r="G47" s="143">
        <v>32023</v>
      </c>
      <c r="H47" s="144">
        <v>17.106303418803417</v>
      </c>
      <c r="I47" s="145">
        <v>0.13512459678848665</v>
      </c>
      <c r="K47" s="78"/>
    </row>
    <row r="48" spans="1:11" x14ac:dyDescent="0.25">
      <c r="A48" s="198"/>
      <c r="B48" s="14">
        <v>8</v>
      </c>
      <c r="C48" s="14" t="s">
        <v>36</v>
      </c>
      <c r="D48" s="17">
        <v>29052</v>
      </c>
      <c r="E48" s="65">
        <v>15.51923076923077</v>
      </c>
      <c r="F48" s="148">
        <v>4</v>
      </c>
      <c r="G48" s="41">
        <v>32023</v>
      </c>
      <c r="H48" s="73">
        <v>17.106303418803417</v>
      </c>
      <c r="I48" s="42">
        <v>0.10226490430951407</v>
      </c>
      <c r="K48" s="78"/>
    </row>
    <row r="49" spans="1:11" x14ac:dyDescent="0.25">
      <c r="A49" s="198"/>
      <c r="B49" s="14">
        <v>9</v>
      </c>
      <c r="C49" s="14" t="s">
        <v>37</v>
      </c>
      <c r="D49" s="17">
        <v>29916</v>
      </c>
      <c r="E49" s="65">
        <v>15.98076923076923</v>
      </c>
      <c r="F49" s="148">
        <v>5</v>
      </c>
      <c r="G49" s="41">
        <v>33835</v>
      </c>
      <c r="H49" s="73">
        <v>18.074252136752136</v>
      </c>
      <c r="I49" s="42">
        <v>0.13100013370771491</v>
      </c>
      <c r="K49" s="78"/>
    </row>
    <row r="50" spans="1:11" x14ac:dyDescent="0.25">
      <c r="A50" s="198"/>
      <c r="B50" s="14">
        <v>10</v>
      </c>
      <c r="C50" s="14" t="s">
        <v>38</v>
      </c>
      <c r="D50" s="17">
        <v>30804</v>
      </c>
      <c r="E50" s="65">
        <v>16.455128205128204</v>
      </c>
      <c r="F50" s="148">
        <v>5</v>
      </c>
      <c r="G50" s="41">
        <v>33835</v>
      </c>
      <c r="H50" s="73">
        <v>18.074252136752136</v>
      </c>
      <c r="I50" s="42">
        <v>9.8396312167251088E-2</v>
      </c>
      <c r="K50" s="79"/>
    </row>
    <row r="51" spans="1:11" x14ac:dyDescent="0.25">
      <c r="A51" s="198"/>
      <c r="B51" s="18">
        <v>11</v>
      </c>
      <c r="C51" s="18" t="s">
        <v>39</v>
      </c>
      <c r="D51" s="29">
        <v>31718</v>
      </c>
      <c r="E51" s="66">
        <v>16.943376068376068</v>
      </c>
      <c r="F51" s="156">
        <v>5</v>
      </c>
      <c r="G51" s="157">
        <v>33835</v>
      </c>
      <c r="H51" s="158">
        <v>18.074252136752136</v>
      </c>
      <c r="I51" s="159">
        <v>6.6744435336401953E-2</v>
      </c>
      <c r="K51" s="79"/>
    </row>
    <row r="52" spans="1:11" ht="15.75" thickBot="1" x14ac:dyDescent="0.3">
      <c r="A52" s="199"/>
      <c r="B52" s="19"/>
      <c r="C52" s="51" t="s">
        <v>13</v>
      </c>
      <c r="D52" s="30">
        <v>27078.929956896551</v>
      </c>
      <c r="E52" s="30"/>
      <c r="F52" s="153"/>
      <c r="G52" s="154">
        <v>30361.52801724138</v>
      </c>
      <c r="H52" s="154"/>
      <c r="I52" s="155">
        <v>0.12122332993105611</v>
      </c>
    </row>
    <row r="53" spans="1:11" ht="15.75" thickTop="1" x14ac:dyDescent="0.25">
      <c r="A53" s="193" t="s">
        <v>53</v>
      </c>
      <c r="B53" s="193"/>
      <c r="C53" s="193"/>
      <c r="D53" s="34">
        <v>23879.218935902809</v>
      </c>
      <c r="E53" s="34"/>
      <c r="F53" s="152"/>
      <c r="G53" s="9">
        <v>27253.547549224968</v>
      </c>
      <c r="H53" s="9"/>
      <c r="I53" s="8">
        <v>0.14130816516149936</v>
      </c>
    </row>
  </sheetData>
  <mergeCells count="13">
    <mergeCell ref="F4:I4"/>
    <mergeCell ref="A53:C53"/>
    <mergeCell ref="A6:A9"/>
    <mergeCell ref="B6:C6"/>
    <mergeCell ref="B7:C7"/>
    <mergeCell ref="B8:C8"/>
    <mergeCell ref="B9:C9"/>
    <mergeCell ref="A10:A15"/>
    <mergeCell ref="B5:C5"/>
    <mergeCell ref="A16:A26"/>
    <mergeCell ref="A27:A40"/>
    <mergeCell ref="A41:A52"/>
    <mergeCell ref="B4:E4"/>
  </mergeCells>
  <conditionalFormatting sqref="F15:G15 F26:G26 F40:G40 I40 I26 I15">
    <cfRule type="expression" dxfId="73" priority="394">
      <formula>#REF!=1</formula>
    </cfRule>
    <cfRule type="expression" dxfId="72" priority="395">
      <formula>#REF!=2</formula>
    </cfRule>
    <cfRule type="expression" dxfId="71" priority="396">
      <formula>#REF!=3</formula>
    </cfRule>
    <cfRule type="expression" dxfId="70" priority="397">
      <formula>#REF!=4</formula>
    </cfRule>
    <cfRule type="expression" dxfId="69" priority="398">
      <formula>#REF!=5</formula>
    </cfRule>
  </conditionalFormatting>
  <conditionalFormatting sqref="F10:F14">
    <cfRule type="expression" dxfId="68" priority="174">
      <formula>F10=2</formula>
    </cfRule>
    <cfRule type="expression" dxfId="67" priority="175">
      <formula>F10=3</formula>
    </cfRule>
    <cfRule type="expression" dxfId="66" priority="176">
      <formula>F10=4</formula>
    </cfRule>
    <cfRule type="expression" dxfId="65" priority="177">
      <formula>F10=5</formula>
    </cfRule>
  </conditionalFormatting>
  <conditionalFormatting sqref="G10:G14">
    <cfRule type="expression" dxfId="64" priority="170">
      <formula>F10=2</formula>
    </cfRule>
    <cfRule type="expression" dxfId="63" priority="171">
      <formula>F10=3</formula>
    </cfRule>
    <cfRule type="expression" dxfId="62" priority="172">
      <formula>F10=4</formula>
    </cfRule>
    <cfRule type="expression" dxfId="61" priority="173">
      <formula>F10=5</formula>
    </cfRule>
  </conditionalFormatting>
  <conditionalFormatting sqref="I10:I14">
    <cfRule type="expression" dxfId="60" priority="166">
      <formula>F10=2</formula>
    </cfRule>
    <cfRule type="expression" dxfId="59" priority="167">
      <formula>F10=3</formula>
    </cfRule>
    <cfRule type="expression" dxfId="58" priority="168">
      <formula>F10=4</formula>
    </cfRule>
    <cfRule type="expression" dxfId="57" priority="169">
      <formula>F10=5</formula>
    </cfRule>
  </conditionalFormatting>
  <conditionalFormatting sqref="F16:F25">
    <cfRule type="expression" dxfId="56" priority="126">
      <formula>F16=2</formula>
    </cfRule>
    <cfRule type="expression" dxfId="55" priority="127">
      <formula>F16=3</formula>
    </cfRule>
    <cfRule type="expression" dxfId="54" priority="128">
      <formula>F16=4</formula>
    </cfRule>
    <cfRule type="expression" dxfId="53" priority="129">
      <formula>F16=5</formula>
    </cfRule>
  </conditionalFormatting>
  <conditionalFormatting sqref="G16:G25">
    <cfRule type="expression" dxfId="52" priority="122">
      <formula>F16=2</formula>
    </cfRule>
    <cfRule type="expression" dxfId="51" priority="123">
      <formula>F16=3</formula>
    </cfRule>
    <cfRule type="expression" dxfId="50" priority="124">
      <formula>F16=4</formula>
    </cfRule>
    <cfRule type="expression" dxfId="49" priority="125">
      <formula>F16=5</formula>
    </cfRule>
  </conditionalFormatting>
  <conditionalFormatting sqref="I16:I25">
    <cfRule type="expression" dxfId="48" priority="118">
      <formula>F16=2</formula>
    </cfRule>
    <cfRule type="expression" dxfId="47" priority="119">
      <formula>F16=3</formula>
    </cfRule>
    <cfRule type="expression" dxfId="46" priority="120">
      <formula>F16=4</formula>
    </cfRule>
    <cfRule type="expression" dxfId="45" priority="121">
      <formula>F16=5</formula>
    </cfRule>
  </conditionalFormatting>
  <conditionalFormatting sqref="F27:F39">
    <cfRule type="expression" dxfId="44" priority="78">
      <formula>F27=2</formula>
    </cfRule>
    <cfRule type="expression" dxfId="43" priority="79">
      <formula>F27=3</formula>
    </cfRule>
    <cfRule type="expression" dxfId="42" priority="80">
      <formula>F27=4</formula>
    </cfRule>
    <cfRule type="expression" dxfId="41" priority="81">
      <formula>F27=5</formula>
    </cfRule>
  </conditionalFormatting>
  <conditionalFormatting sqref="G27:G39">
    <cfRule type="expression" dxfId="40" priority="74">
      <formula>F27=2</formula>
    </cfRule>
    <cfRule type="expression" dxfId="39" priority="75">
      <formula>F27=3</formula>
    </cfRule>
    <cfRule type="expression" dxfId="38" priority="76">
      <formula>F27=4</formula>
    </cfRule>
    <cfRule type="expression" dxfId="37" priority="77">
      <formula>F27=5</formula>
    </cfRule>
  </conditionalFormatting>
  <conditionalFormatting sqref="I27:I39">
    <cfRule type="expression" dxfId="36" priority="70">
      <formula>F27=2</formula>
    </cfRule>
    <cfRule type="expression" dxfId="35" priority="71">
      <formula>F27=3</formula>
    </cfRule>
    <cfRule type="expression" dxfId="34" priority="72">
      <formula>F27=4</formula>
    </cfRule>
    <cfRule type="expression" dxfId="33" priority="73">
      <formula>F27=5</formula>
    </cfRule>
  </conditionalFormatting>
  <conditionalFormatting sqref="F41:F51">
    <cfRule type="expression" dxfId="32" priority="30">
      <formula>F41=2</formula>
    </cfRule>
    <cfRule type="expression" dxfId="31" priority="31">
      <formula>F41=3</formula>
    </cfRule>
    <cfRule type="expression" dxfId="30" priority="32">
      <formula>F41=4</formula>
    </cfRule>
    <cfRule type="expression" dxfId="29" priority="33">
      <formula>F41=5</formula>
    </cfRule>
  </conditionalFormatting>
  <conditionalFormatting sqref="G41:G51">
    <cfRule type="expression" dxfId="28" priority="26">
      <formula>F41=2</formula>
    </cfRule>
    <cfRule type="expression" dxfId="27" priority="27">
      <formula>F41=3</formula>
    </cfRule>
    <cfRule type="expression" dxfId="26" priority="28">
      <formula>F41=4</formula>
    </cfRule>
    <cfRule type="expression" dxfId="25" priority="29">
      <formula>F41=5</formula>
    </cfRule>
  </conditionalFormatting>
  <conditionalFormatting sqref="I41:I51">
    <cfRule type="expression" dxfId="24" priority="22">
      <formula>F41=2</formula>
    </cfRule>
    <cfRule type="expression" dxfId="23" priority="23">
      <formula>F41=3</formula>
    </cfRule>
    <cfRule type="expression" dxfId="22" priority="24">
      <formula>F41=4</formula>
    </cfRule>
    <cfRule type="expression" dxfId="21" priority="25">
      <formula>F41=5</formula>
    </cfRule>
  </conditionalFormatting>
  <conditionalFormatting sqref="H15 H26 H40">
    <cfRule type="expression" dxfId="20" priority="17">
      <formula>#REF!=1</formula>
    </cfRule>
    <cfRule type="expression" dxfId="19" priority="18">
      <formula>#REF!=2</formula>
    </cfRule>
    <cfRule type="expression" dxfId="18" priority="19">
      <formula>#REF!=3</formula>
    </cfRule>
    <cfRule type="expression" dxfId="17" priority="20">
      <formula>#REF!=4</formula>
    </cfRule>
    <cfRule type="expression" dxfId="16" priority="21">
      <formula>#REF!=5</formula>
    </cfRule>
  </conditionalFormatting>
  <conditionalFormatting sqref="H10:H14">
    <cfRule type="expression" dxfId="15" priority="13">
      <formula>F10=2</formula>
    </cfRule>
    <cfRule type="expression" dxfId="14" priority="14">
      <formula>F10=3</formula>
    </cfRule>
    <cfRule type="expression" dxfId="13" priority="15">
      <formula>F10=4</formula>
    </cfRule>
    <cfRule type="expression" dxfId="12" priority="16">
      <formula>F10=5</formula>
    </cfRule>
  </conditionalFormatting>
  <conditionalFormatting sqref="H16:H25">
    <cfRule type="expression" dxfId="11" priority="9">
      <formula>F16=2</formula>
    </cfRule>
    <cfRule type="expression" dxfId="10" priority="10">
      <formula>F16=3</formula>
    </cfRule>
    <cfRule type="expression" dxfId="9" priority="11">
      <formula>F16=4</formula>
    </cfRule>
    <cfRule type="expression" dxfId="8" priority="12">
      <formula>F16=5</formula>
    </cfRule>
  </conditionalFormatting>
  <conditionalFormatting sqref="H27:H39">
    <cfRule type="expression" dxfId="7" priority="5">
      <formula>F27=2</formula>
    </cfRule>
    <cfRule type="expression" dxfId="6" priority="6">
      <formula>F27=3</formula>
    </cfRule>
    <cfRule type="expression" dxfId="5" priority="7">
      <formula>F27=4</formula>
    </cfRule>
    <cfRule type="expression" dxfId="4" priority="8">
      <formula>F27=5</formula>
    </cfRule>
  </conditionalFormatting>
  <conditionalFormatting sqref="H41:H51">
    <cfRule type="expression" dxfId="3" priority="1">
      <formula>F41=2</formula>
    </cfRule>
    <cfRule type="expression" dxfId="2" priority="2">
      <formula>F41=3</formula>
    </cfRule>
    <cfRule type="expression" dxfId="1" priority="3">
      <formula>F41=4</formula>
    </cfRule>
    <cfRule type="expression" dxfId="0" priority="4">
      <formula>F41=5</formula>
    </cfRule>
  </conditionalFormatting>
  <pageMargins left="0.7" right="0.7" top="0.44" bottom="0.44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SSPR Mapping adjustments May 23</vt:lpstr>
      <vt:lpstr>Current Support Scale plus 6%</vt:lpstr>
      <vt:lpstr>SSPR with 6% for 23-24</vt:lpstr>
      <vt:lpstr>'Current Support Scale plus 6%'!Print_Area</vt:lpstr>
    </vt:vector>
  </TitlesOfParts>
  <Company>University of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Jephcott (HR Strategy and Policy)</dc:creator>
  <cp:lastModifiedBy>Author</cp:lastModifiedBy>
  <cp:lastPrinted>2023-05-11T10:52:21Z</cp:lastPrinted>
  <dcterms:created xsi:type="dcterms:W3CDTF">2023-05-11T06:47:49Z</dcterms:created>
  <dcterms:modified xsi:type="dcterms:W3CDTF">2023-05-23T19:03:00Z</dcterms:modified>
</cp:coreProperties>
</file>